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LUZ ELENA" sheetId="1" r:id="rId1"/>
    <sheet name="NATALIA MARTINEZ" sheetId="2" r:id="rId2"/>
    <sheet name="ANDREA  GONZALEZ" sheetId="3" r:id="rId3"/>
    <sheet name="DIANA CALDERON" sheetId="4" r:id="rId4"/>
  </sheets>
  <calcPr calcId="145621"/>
</workbook>
</file>

<file path=xl/calcChain.xml><?xml version="1.0" encoding="utf-8"?>
<calcChain xmlns="http://schemas.openxmlformats.org/spreadsheetml/2006/main">
  <c r="F16" i="4" l="1"/>
  <c r="E15" i="4"/>
  <c r="E16" i="4" s="1"/>
  <c r="E17" i="4" s="1"/>
  <c r="G15" i="4"/>
  <c r="G16" i="4" s="1"/>
  <c r="J80" i="4"/>
  <c r="J81" i="4" s="1"/>
  <c r="I80" i="4"/>
  <c r="I81" i="4" s="1"/>
  <c r="H80" i="4"/>
  <c r="H81" i="4" s="1"/>
  <c r="H82" i="4" s="1"/>
  <c r="G80" i="4"/>
  <c r="G81" i="4" s="1"/>
  <c r="E80" i="4"/>
  <c r="E81" i="4" s="1"/>
  <c r="E82" i="4" s="1"/>
  <c r="D80" i="4"/>
  <c r="D81" i="4" s="1"/>
  <c r="B80" i="4"/>
  <c r="B81" i="4" s="1"/>
  <c r="J67" i="4"/>
  <c r="J68" i="4" s="1"/>
  <c r="I67" i="4"/>
  <c r="I68" i="4" s="1"/>
  <c r="H67" i="4"/>
  <c r="H68" i="4" s="1"/>
  <c r="H69" i="4" s="1"/>
  <c r="G67" i="4"/>
  <c r="G68" i="4" s="1"/>
  <c r="E67" i="4"/>
  <c r="E68" i="4" s="1"/>
  <c r="D67" i="4"/>
  <c r="D68" i="4" s="1"/>
  <c r="B67" i="4"/>
  <c r="B68" i="4" s="1"/>
  <c r="J54" i="4"/>
  <c r="J55" i="4" s="1"/>
  <c r="I54" i="4"/>
  <c r="I55" i="4" s="1"/>
  <c r="H54" i="4"/>
  <c r="H55" i="4" s="1"/>
  <c r="H56" i="4" s="1"/>
  <c r="G54" i="4"/>
  <c r="G55" i="4" s="1"/>
  <c r="E54" i="4"/>
  <c r="E55" i="4" s="1"/>
  <c r="D54" i="4"/>
  <c r="D55" i="4" s="1"/>
  <c r="B54" i="4"/>
  <c r="B55" i="4" s="1"/>
  <c r="J41" i="4"/>
  <c r="J42" i="4" s="1"/>
  <c r="I41" i="4"/>
  <c r="I42" i="4" s="1"/>
  <c r="H41" i="4"/>
  <c r="H42" i="4" s="1"/>
  <c r="G41" i="4"/>
  <c r="G42" i="4" s="1"/>
  <c r="E41" i="4"/>
  <c r="E42" i="4" s="1"/>
  <c r="D41" i="4"/>
  <c r="D42" i="4" s="1"/>
  <c r="B41" i="4"/>
  <c r="B42" i="4" s="1"/>
  <c r="J28" i="4"/>
  <c r="J29" i="4" s="1"/>
  <c r="H28" i="4"/>
  <c r="H29" i="4" s="1"/>
  <c r="G28" i="4"/>
  <c r="G29" i="4" s="1"/>
  <c r="E28" i="4"/>
  <c r="E29" i="4" s="1"/>
  <c r="D28" i="4"/>
  <c r="D29" i="4" s="1"/>
  <c r="C28" i="4"/>
  <c r="C29" i="4" s="1"/>
  <c r="B28" i="4"/>
  <c r="B29" i="4" s="1"/>
  <c r="H15" i="4"/>
  <c r="H16" i="4" s="1"/>
  <c r="B15" i="4"/>
  <c r="B16" i="4" s="1"/>
  <c r="J79" i="3"/>
  <c r="J80" i="3" s="1"/>
  <c r="H79" i="3"/>
  <c r="H80" i="3" s="1"/>
  <c r="G79" i="3"/>
  <c r="G80" i="3" s="1"/>
  <c r="E79" i="3"/>
  <c r="E80" i="3" s="1"/>
  <c r="D79" i="3"/>
  <c r="D80" i="3" s="1"/>
  <c r="C81" i="3" s="1"/>
  <c r="J66" i="3"/>
  <c r="J67" i="3" s="1"/>
  <c r="I66" i="3"/>
  <c r="I67" i="3" s="1"/>
  <c r="H66" i="3"/>
  <c r="H67" i="3" s="1"/>
  <c r="I68" i="3" s="1"/>
  <c r="G66" i="3"/>
  <c r="G67" i="3" s="1"/>
  <c r="F66" i="3"/>
  <c r="F67" i="3" s="1"/>
  <c r="E66" i="3"/>
  <c r="E67" i="3" s="1"/>
  <c r="D66" i="3"/>
  <c r="D67" i="3" s="1"/>
  <c r="C66" i="3"/>
  <c r="C67" i="3" s="1"/>
  <c r="J53" i="3"/>
  <c r="J54" i="3" s="1"/>
  <c r="H53" i="3"/>
  <c r="H54" i="3" s="1"/>
  <c r="G53" i="3"/>
  <c r="G54" i="3" s="1"/>
  <c r="E53" i="3"/>
  <c r="E54" i="3" s="1"/>
  <c r="D53" i="3"/>
  <c r="D54" i="3" s="1"/>
  <c r="B53" i="3"/>
  <c r="B54" i="3" s="1"/>
  <c r="J40" i="3"/>
  <c r="J41" i="3" s="1"/>
  <c r="H40" i="3"/>
  <c r="H41" i="3" s="1"/>
  <c r="I42" i="3" s="1"/>
  <c r="G40" i="3"/>
  <c r="G41" i="3" s="1"/>
  <c r="F40" i="3"/>
  <c r="F41" i="3" s="1"/>
  <c r="E40" i="3"/>
  <c r="E41" i="3" s="1"/>
  <c r="D40" i="3"/>
  <c r="D41" i="3" s="1"/>
  <c r="C40" i="3"/>
  <c r="C41" i="3" s="1"/>
  <c r="J27" i="3"/>
  <c r="J28" i="3" s="1"/>
  <c r="I27" i="3"/>
  <c r="H27" i="3"/>
  <c r="H28" i="3" s="1"/>
  <c r="I29" i="3" s="1"/>
  <c r="G27" i="3"/>
  <c r="G28" i="3" s="1"/>
  <c r="F27" i="3"/>
  <c r="F28" i="3" s="1"/>
  <c r="D27" i="3"/>
  <c r="D28" i="3" s="1"/>
  <c r="B27" i="3"/>
  <c r="B28" i="3" s="1"/>
  <c r="J14" i="3"/>
  <c r="J15" i="3" s="1"/>
  <c r="H14" i="3"/>
  <c r="H15" i="3" s="1"/>
  <c r="I16" i="3" s="1"/>
  <c r="G14" i="3"/>
  <c r="G15" i="3" s="1"/>
  <c r="E14" i="3"/>
  <c r="E15" i="3" s="1"/>
  <c r="F16" i="3" s="1"/>
  <c r="D14" i="3"/>
  <c r="D15" i="3" s="1"/>
  <c r="B14" i="3"/>
  <c r="B15" i="3" s="1"/>
  <c r="C16" i="3" s="1"/>
  <c r="C29" i="3" l="1"/>
  <c r="F29" i="3"/>
  <c r="F81" i="3"/>
  <c r="I81" i="3"/>
  <c r="C42" i="3"/>
  <c r="F42" i="3"/>
  <c r="B69" i="4"/>
  <c r="E69" i="4"/>
  <c r="H43" i="4"/>
  <c r="B43" i="4"/>
  <c r="E43" i="4"/>
  <c r="B30" i="4"/>
  <c r="E30" i="4"/>
  <c r="H30" i="4"/>
  <c r="B56" i="4"/>
  <c r="E56" i="4"/>
  <c r="C55" i="3"/>
  <c r="F55" i="3"/>
  <c r="I55" i="3"/>
  <c r="C68" i="3"/>
  <c r="F68" i="3"/>
  <c r="B80" i="2" l="1"/>
  <c r="B81" i="2" s="1"/>
  <c r="B41" i="2"/>
  <c r="B42" i="2" s="1"/>
  <c r="B54" i="2"/>
  <c r="G41" i="2"/>
  <c r="G42" i="2" s="1"/>
  <c r="E28" i="2"/>
  <c r="C28" i="2"/>
  <c r="C29" i="2" s="1"/>
  <c r="E15" i="2"/>
  <c r="E16" i="2" s="1"/>
  <c r="E17" i="2" s="1"/>
  <c r="J80" i="2"/>
  <c r="J81" i="2" s="1"/>
  <c r="I80" i="2"/>
  <c r="I81" i="2" s="1"/>
  <c r="H80" i="2"/>
  <c r="H81" i="2" s="1"/>
  <c r="H82" i="2" s="1"/>
  <c r="G80" i="2"/>
  <c r="G81" i="2" s="1"/>
  <c r="E80" i="2"/>
  <c r="E81" i="2" s="1"/>
  <c r="D80" i="2"/>
  <c r="D81" i="2" s="1"/>
  <c r="B82" i="2" s="1"/>
  <c r="J67" i="2"/>
  <c r="J68" i="2" s="1"/>
  <c r="I67" i="2"/>
  <c r="I68" i="2" s="1"/>
  <c r="H67" i="2"/>
  <c r="H68" i="2" s="1"/>
  <c r="H69" i="2" s="1"/>
  <c r="G67" i="2"/>
  <c r="G68" i="2" s="1"/>
  <c r="E67" i="2"/>
  <c r="E68" i="2" s="1"/>
  <c r="D67" i="2"/>
  <c r="D68" i="2" s="1"/>
  <c r="B67" i="2"/>
  <c r="B68" i="2" s="1"/>
  <c r="J54" i="2"/>
  <c r="J55" i="2" s="1"/>
  <c r="I54" i="2"/>
  <c r="I55" i="2" s="1"/>
  <c r="H54" i="2"/>
  <c r="H55" i="2" s="1"/>
  <c r="H56" i="2" s="1"/>
  <c r="G54" i="2"/>
  <c r="G55" i="2" s="1"/>
  <c r="E54" i="2"/>
  <c r="E55" i="2" s="1"/>
  <c r="D54" i="2"/>
  <c r="D55" i="2" s="1"/>
  <c r="B55" i="2"/>
  <c r="J41" i="2"/>
  <c r="J42" i="2" s="1"/>
  <c r="I41" i="2"/>
  <c r="I42" i="2" s="1"/>
  <c r="H41" i="2"/>
  <c r="H42" i="2" s="1"/>
  <c r="E41" i="2"/>
  <c r="E42" i="2" s="1"/>
  <c r="D41" i="2"/>
  <c r="D42" i="2" s="1"/>
  <c r="J28" i="2"/>
  <c r="J29" i="2" s="1"/>
  <c r="H28" i="2"/>
  <c r="H29" i="2" s="1"/>
  <c r="G28" i="2"/>
  <c r="G29" i="2" s="1"/>
  <c r="E29" i="2"/>
  <c r="D28" i="2"/>
  <c r="D29" i="2" s="1"/>
  <c r="B28" i="2"/>
  <c r="B29" i="2" s="1"/>
  <c r="H15" i="2"/>
  <c r="H16" i="2" s="1"/>
  <c r="G15" i="2"/>
  <c r="G16" i="2" s="1"/>
  <c r="B15" i="2"/>
  <c r="B16" i="2" s="1"/>
  <c r="H43" i="2" l="1"/>
  <c r="B43" i="2"/>
  <c r="E43" i="2"/>
  <c r="E56" i="2"/>
  <c r="B56" i="2"/>
  <c r="H30" i="2"/>
  <c r="E30" i="2"/>
  <c r="B30" i="2"/>
  <c r="B69" i="2"/>
  <c r="E69" i="2"/>
  <c r="J80" i="1"/>
  <c r="J81" i="1" s="1"/>
  <c r="I80" i="1"/>
  <c r="I81" i="1" s="1"/>
  <c r="H80" i="1"/>
  <c r="H81" i="1" s="1"/>
  <c r="H82" i="1" s="1"/>
  <c r="G80" i="1"/>
  <c r="G81" i="1" s="1"/>
  <c r="E80" i="1"/>
  <c r="E81" i="1" s="1"/>
  <c r="D80" i="1"/>
  <c r="D81" i="1" s="1"/>
  <c r="B80" i="1"/>
  <c r="B81" i="1" s="1"/>
  <c r="J67" i="1"/>
  <c r="J68" i="1" s="1"/>
  <c r="I67" i="1"/>
  <c r="I68" i="1" s="1"/>
  <c r="H67" i="1"/>
  <c r="H68" i="1" s="1"/>
  <c r="G67" i="1"/>
  <c r="G68" i="1" s="1"/>
  <c r="E67" i="1"/>
  <c r="E68" i="1" s="1"/>
  <c r="D67" i="1"/>
  <c r="D68" i="1" s="1"/>
  <c r="B67" i="1"/>
  <c r="B68" i="1" s="1"/>
  <c r="J54" i="1"/>
  <c r="J55" i="1" s="1"/>
  <c r="I54" i="1"/>
  <c r="I55" i="1" s="1"/>
  <c r="H54" i="1"/>
  <c r="H55" i="1" s="1"/>
  <c r="G54" i="1"/>
  <c r="G55" i="1" s="1"/>
  <c r="E54" i="1"/>
  <c r="E55" i="1" s="1"/>
  <c r="E56" i="1" s="1"/>
  <c r="D54" i="1"/>
  <c r="D55" i="1" s="1"/>
  <c r="B54" i="1"/>
  <c r="B55" i="1" s="1"/>
  <c r="G42" i="1"/>
  <c r="J41" i="1"/>
  <c r="J42" i="1" s="1"/>
  <c r="I41" i="1"/>
  <c r="I42" i="1" s="1"/>
  <c r="H41" i="1"/>
  <c r="H42" i="1" s="1"/>
  <c r="H43" i="1" s="1"/>
  <c r="E41" i="1"/>
  <c r="E42" i="1" s="1"/>
  <c r="E43" i="1" s="1"/>
  <c r="D41" i="1"/>
  <c r="D42" i="1" s="1"/>
  <c r="B41" i="1"/>
  <c r="B42" i="1" s="1"/>
  <c r="J28" i="1"/>
  <c r="J29" i="1" s="1"/>
  <c r="H28" i="1"/>
  <c r="H29" i="1" s="1"/>
  <c r="G28" i="1"/>
  <c r="G29" i="1" s="1"/>
  <c r="E28" i="1"/>
  <c r="E29" i="1" s="1"/>
  <c r="D28" i="1"/>
  <c r="D29" i="1" s="1"/>
  <c r="B28" i="1"/>
  <c r="B29" i="1" s="1"/>
  <c r="H15" i="1"/>
  <c r="H16" i="1" s="1"/>
  <c r="G15" i="1"/>
  <c r="G16" i="1" s="1"/>
  <c r="B15" i="1"/>
  <c r="B16" i="1" s="1"/>
  <c r="E69" i="1" l="1"/>
  <c r="H56" i="1"/>
  <c r="B69" i="1"/>
  <c r="B30" i="1"/>
  <c r="E30" i="1"/>
  <c r="H30" i="1"/>
  <c r="B43" i="1"/>
  <c r="B56" i="1"/>
</calcChain>
</file>

<file path=xl/sharedStrings.xml><?xml version="1.0" encoding="utf-8"?>
<sst xmlns="http://schemas.openxmlformats.org/spreadsheetml/2006/main" count="645" uniqueCount="60">
  <si>
    <t>ASESORIAS GESTIÓN PLUS</t>
  </si>
  <si>
    <t>Fecha de elaboracion:</t>
  </si>
  <si>
    <t>EVALUACION DEL DESEMPEÑO</t>
  </si>
  <si>
    <t>Actualizacion:</t>
  </si>
  <si>
    <t>V01</t>
  </si>
  <si>
    <t>PERSONA EVALUADA: Luz Elena Usuga</t>
  </si>
  <si>
    <t>Pagina:</t>
  </si>
  <si>
    <t>1 de 1</t>
  </si>
  <si>
    <t>NOMBRE DEL EVALUADOR</t>
  </si>
  <si>
    <t>TRABAJO EN EQUIPO</t>
  </si>
  <si>
    <t>1. Establece diálogos directos de forma clara y cordial</t>
  </si>
  <si>
    <t>2. Comparte información de interés con su grupo de trabajo</t>
  </si>
  <si>
    <t>3. Valora las ideas y experiencias de los demás</t>
  </si>
  <si>
    <t>Siempre (3)</t>
  </si>
  <si>
    <t>Nunca (1)</t>
  </si>
  <si>
    <t>Algunas veces (2)</t>
  </si>
  <si>
    <t>Natalia Martinez</t>
  </si>
  <si>
    <t>Diana Calderon</t>
  </si>
  <si>
    <t>Andrea Gonzalez</t>
  </si>
  <si>
    <t>Jesus Andres</t>
  </si>
  <si>
    <t>Ana Melissa Gutierrez</t>
  </si>
  <si>
    <t>Natalia Hernandez</t>
  </si>
  <si>
    <t>Luz Elena Usuga</t>
  </si>
  <si>
    <t>TOTAL PUNTOS</t>
  </si>
  <si>
    <t>PROMEDIO ESPECIFICO</t>
  </si>
  <si>
    <t>PROMEDIO GENERAL</t>
  </si>
  <si>
    <t>PRODUCTIVIDAD</t>
  </si>
  <si>
    <t>4. Construye objetivos individuales y grupales en pro de la organización</t>
  </si>
  <si>
    <t>5. Le da más importancia a los objetivos grupales que a los propios</t>
  </si>
  <si>
    <t>6. Se apropia de las funciones y responsabilidades de su cargo</t>
  </si>
  <si>
    <t>RESOLUCION DE CONFLICTOS</t>
  </si>
  <si>
    <t>7. Identifica estrategias asertivas a la hora de resolver conflictos</t>
  </si>
  <si>
    <t>8. Es una persona neutral a la hora de resolver conflictos</t>
  </si>
  <si>
    <t>9. Es una persona perceptiva cuando se presenta un conflicto en la organización</t>
  </si>
  <si>
    <t>DOMINIO TECNICO</t>
  </si>
  <si>
    <t>10. Aplica los conocimientos técnicos a la hora de ejecutar los procesos</t>
  </si>
  <si>
    <t>11. Resuelve los problemas de su cargo utilizando los conocimientos técnicos adquiridos</t>
  </si>
  <si>
    <t>12. Es una persona comprometida a la hora de actualizar su conocimiento</t>
  </si>
  <si>
    <t>COMUNICACIÓN ASERTIVA</t>
  </si>
  <si>
    <t>13. Identifica los momentos adecuados para e1poner su punto de vista, en las diferentes situaciones que se presentan en la organización</t>
  </si>
  <si>
    <t>14. Se identifica por ser una persona con habilidades para comprender con facilidad diferentes situaciones que se presenten en la Organización</t>
  </si>
  <si>
    <t>15. Se reconoce por  su capacidad para generar estrategias que faciliten la comunicación</t>
  </si>
  <si>
    <t>MEJORA CONTINUA</t>
  </si>
  <si>
    <t>16. Propone ideas nuevas para solucionar situaciones inusuales que se presentan en su organización</t>
  </si>
  <si>
    <t>17. Plantea métodos de trabajo que contribuyan al mejoramiento continuo de la Organización</t>
  </si>
  <si>
    <t>18. Ejecuta las funciones de su puesto de trabajo, con estándares de calidad y proyectando la modernización de los procesos</t>
  </si>
  <si>
    <t>ESCALA DE PUNTOS</t>
  </si>
  <si>
    <t>EXCELENTE</t>
  </si>
  <si>
    <t>ENTRE 2,1 Y 3</t>
  </si>
  <si>
    <t>ACEPTABLE</t>
  </si>
  <si>
    <t>ENTRE 1,1 Y 2</t>
  </si>
  <si>
    <t>MALO</t>
  </si>
  <si>
    <t>ENTRE 0,0 Y 1</t>
  </si>
  <si>
    <t>NO REQUIERE PLAN DE MEJORA</t>
  </si>
  <si>
    <t>REQUIERE PLAN DE MEJORAMIENTO</t>
  </si>
  <si>
    <t>PERSONA EVALUADA:ANDREA GONZALEZ</t>
  </si>
  <si>
    <t>NOMBRE DEL COLABORADOR</t>
  </si>
  <si>
    <t>Nombre del evaluador</t>
  </si>
  <si>
    <t>TOTAL</t>
  </si>
  <si>
    <t>13. Identifica los momentos adecuados para exponer su punto de vista, en las diferentes situaciones que se presentan en la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</si>
</sst>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2"/>
      <color theme="0"/>
      <name val="Tahoma"/>
      <family val="2"/>
    </font>
    <font>
      <sz val="11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Fill="1"/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7" fillId="0" borderId="38" xfId="0" applyFont="1" applyBorder="1"/>
    <xf numFmtId="0" fontId="0" fillId="0" borderId="39" xfId="0" applyBorder="1" applyAlignment="1">
      <alignment horizontal="center" vertical="center" wrapText="1"/>
    </xf>
    <xf numFmtId="0" fontId="7" fillId="0" borderId="40" xfId="0" applyFont="1" applyBorder="1"/>
    <xf numFmtId="0" fontId="0" fillId="0" borderId="39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164" fontId="1" fillId="4" borderId="36" xfId="0" applyNumberFormat="1" applyFont="1" applyFill="1" applyBorder="1" applyAlignment="1">
      <alignment horizontal="center" vertical="center" wrapText="1"/>
    </xf>
    <xf numFmtId="164" fontId="1" fillId="4" borderId="37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9" xfId="0" applyNumberFormat="1" applyFont="1" applyFill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/>
    </xf>
    <xf numFmtId="0" fontId="0" fillId="3" borderId="55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52" xfId="0" applyFont="1" applyBorder="1"/>
    <xf numFmtId="0" fontId="4" fillId="0" borderId="53" xfId="0" applyFont="1" applyBorder="1" applyAlignment="1"/>
    <xf numFmtId="0" fontId="4" fillId="0" borderId="54" xfId="0" applyFont="1" applyBorder="1" applyAlignment="1">
      <alignment horizontal="center"/>
    </xf>
    <xf numFmtId="0" fontId="4" fillId="0" borderId="25" xfId="0" applyFont="1" applyBorder="1"/>
    <xf numFmtId="0" fontId="4" fillId="0" borderId="17" xfId="0" applyFont="1" applyBorder="1"/>
    <xf numFmtId="0" fontId="5" fillId="2" borderId="1" xfId="0" applyFont="1" applyFill="1" applyBorder="1" applyAlignment="1">
      <alignment horizontal="center" vertical="center" wrapText="1"/>
    </xf>
    <xf numFmtId="165" fontId="5" fillId="4" borderId="35" xfId="0" applyNumberFormat="1" applyFont="1" applyFill="1" applyBorder="1" applyAlignment="1">
      <alignment horizontal="center" vertical="center" wrapText="1"/>
    </xf>
    <xf numFmtId="165" fontId="5" fillId="4" borderId="37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164" fontId="1" fillId="6" borderId="49" xfId="0" applyNumberFormat="1" applyFont="1" applyFill="1" applyBorder="1" applyAlignment="1">
      <alignment horizontal="center" vertical="center" wrapText="1"/>
    </xf>
    <xf numFmtId="164" fontId="1" fillId="6" borderId="50" xfId="0" applyNumberFormat="1" applyFont="1" applyFill="1" applyBorder="1" applyAlignment="1">
      <alignment horizontal="center" vertical="center" wrapText="1"/>
    </xf>
    <xf numFmtId="164" fontId="1" fillId="6" borderId="51" xfId="0" applyNumberFormat="1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164" fontId="1" fillId="6" borderId="35" xfId="0" applyNumberFormat="1" applyFont="1" applyFill="1" applyBorder="1" applyAlignment="1">
      <alignment horizontal="center" vertical="center" wrapText="1"/>
    </xf>
    <xf numFmtId="164" fontId="1" fillId="6" borderId="36" xfId="0" applyNumberFormat="1" applyFont="1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47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164" fontId="1" fillId="6" borderId="44" xfId="0" applyNumberFormat="1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164" fontId="1" fillId="6" borderId="43" xfId="0" applyNumberFormat="1" applyFont="1" applyFill="1" applyBorder="1" applyAlignment="1">
      <alignment horizontal="center" vertical="center" wrapText="1"/>
    </xf>
    <xf numFmtId="164" fontId="1" fillId="6" borderId="37" xfId="0" applyNumberFormat="1" applyFont="1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0" fillId="6" borderId="53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59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center" wrapText="1"/>
    </xf>
    <xf numFmtId="0" fontId="0" fillId="0" borderId="26" xfId="0" applyFill="1" applyBorder="1"/>
    <xf numFmtId="0" fontId="2" fillId="3" borderId="59" xfId="0" applyFont="1" applyFill="1" applyBorder="1" applyAlignment="1">
      <alignment vertical="center" wrapText="1"/>
    </xf>
    <xf numFmtId="0" fontId="3" fillId="7" borderId="26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horizontal="center" wrapText="1"/>
    </xf>
    <xf numFmtId="0" fontId="0" fillId="7" borderId="0" xfId="0" applyFill="1"/>
    <xf numFmtId="0" fontId="3" fillId="7" borderId="26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0" fillId="3" borderId="26" xfId="0" applyFill="1" applyBorder="1"/>
    <xf numFmtId="0" fontId="7" fillId="0" borderId="26" xfId="0" applyFont="1" applyBorder="1"/>
    <xf numFmtId="0" fontId="0" fillId="0" borderId="26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0" xfId="0" applyFill="1" applyBorder="1"/>
    <xf numFmtId="0" fontId="0" fillId="3" borderId="29" xfId="0" applyFill="1" applyBorder="1"/>
    <xf numFmtId="0" fontId="3" fillId="8" borderId="26" xfId="0" applyFont="1" applyFill="1" applyBorder="1"/>
    <xf numFmtId="0" fontId="9" fillId="8" borderId="26" xfId="0" applyFont="1" applyFill="1" applyBorder="1" applyAlignment="1">
      <alignment vertical="center" wrapText="1"/>
    </xf>
    <xf numFmtId="0" fontId="9" fillId="8" borderId="46" xfId="0" applyFont="1" applyFill="1" applyBorder="1" applyAlignment="1">
      <alignment vertical="center" wrapText="1"/>
    </xf>
    <xf numFmtId="0" fontId="9" fillId="3" borderId="0" xfId="0" applyFont="1" applyFill="1" applyBorder="1"/>
    <xf numFmtId="0" fontId="9" fillId="8" borderId="39" xfId="0" applyFont="1" applyFill="1" applyBorder="1"/>
    <xf numFmtId="0" fontId="9" fillId="8" borderId="26" xfId="0" applyFont="1" applyFill="1" applyBorder="1"/>
    <xf numFmtId="2" fontId="9" fillId="8" borderId="26" xfId="0" applyNumberFormat="1" applyFont="1" applyFill="1" applyBorder="1"/>
    <xf numFmtId="2" fontId="9" fillId="8" borderId="46" xfId="0" applyNumberFormat="1" applyFont="1" applyFill="1" applyBorder="1"/>
    <xf numFmtId="0" fontId="10" fillId="8" borderId="26" xfId="0" applyFont="1" applyFill="1" applyBorder="1"/>
    <xf numFmtId="2" fontId="10" fillId="8" borderId="26" xfId="0" applyNumberFormat="1" applyFont="1" applyFill="1" applyBorder="1"/>
    <xf numFmtId="0" fontId="10" fillId="8" borderId="46" xfId="0" applyFont="1" applyFill="1" applyBorder="1"/>
    <xf numFmtId="0" fontId="10" fillId="3" borderId="0" xfId="0" applyFont="1" applyFill="1" applyBorder="1"/>
    <xf numFmtId="0" fontId="10" fillId="8" borderId="39" xfId="0" applyFont="1" applyFill="1" applyBorder="1"/>
    <xf numFmtId="0" fontId="0" fillId="8" borderId="0" xfId="0" applyFill="1"/>
    <xf numFmtId="2" fontId="10" fillId="8" borderId="46" xfId="0" applyNumberFormat="1" applyFont="1" applyFill="1" applyBorder="1"/>
    <xf numFmtId="0" fontId="8" fillId="3" borderId="0" xfId="0" applyFont="1" applyFill="1"/>
    <xf numFmtId="0" fontId="8" fillId="8" borderId="0" xfId="0" applyFont="1" applyFill="1"/>
    <xf numFmtId="0" fontId="0" fillId="9" borderId="26" xfId="0" applyFill="1" applyBorder="1" applyAlignment="1">
      <alignment vertical="center" wrapText="1"/>
    </xf>
    <xf numFmtId="0" fontId="0" fillId="9" borderId="46" xfId="0" applyFill="1" applyBorder="1" applyAlignment="1">
      <alignment vertical="center" wrapText="1"/>
    </xf>
    <xf numFmtId="0" fontId="11" fillId="8" borderId="26" xfId="0" applyFont="1" applyFill="1" applyBorder="1"/>
    <xf numFmtId="0" fontId="9" fillId="8" borderId="46" xfId="0" applyFont="1" applyFill="1" applyBorder="1"/>
    <xf numFmtId="0" fontId="0" fillId="0" borderId="26" xfId="0" applyBorder="1"/>
    <xf numFmtId="0" fontId="0" fillId="0" borderId="46" xfId="0" applyBorder="1"/>
    <xf numFmtId="0" fontId="4" fillId="0" borderId="26" xfId="0" applyFont="1" applyBorder="1"/>
    <xf numFmtId="0" fontId="4" fillId="0" borderId="26" xfId="0" applyFont="1" applyBorder="1" applyAlignment="1"/>
    <xf numFmtId="0" fontId="4" fillId="0" borderId="26" xfId="0" applyFont="1" applyBorder="1" applyAlignment="1">
      <alignment horizontal="center"/>
    </xf>
    <xf numFmtId="0" fontId="0" fillId="0" borderId="0" xfId="0" applyBorder="1"/>
    <xf numFmtId="0" fontId="0" fillId="0" borderId="53" xfId="0" applyBorder="1" applyAlignment="1">
      <alignment vertical="center" wrapText="1"/>
    </xf>
    <xf numFmtId="0" fontId="0" fillId="0" borderId="53" xfId="0" applyFill="1" applyBorder="1" applyAlignment="1">
      <alignment vertical="center" wrapText="1"/>
    </xf>
    <xf numFmtId="0" fontId="0" fillId="3" borderId="53" xfId="0" applyFill="1" applyBorder="1" applyAlignment="1">
      <alignment vertical="center" wrapText="1"/>
    </xf>
    <xf numFmtId="0" fontId="0" fillId="6" borderId="53" xfId="0" applyFill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46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1" fillId="5" borderId="34" xfId="0" applyNumberFormat="1" applyFont="1" applyFill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 wrapText="1"/>
    </xf>
    <xf numFmtId="164" fontId="1" fillId="6" borderId="34" xfId="0" applyNumberFormat="1" applyFont="1" applyFill="1" applyBorder="1" applyAlignment="1">
      <alignment horizontal="center" vertical="center" wrapText="1"/>
    </xf>
    <xf numFmtId="164" fontId="1" fillId="6" borderId="12" xfId="0" applyNumberFormat="1" applyFont="1" applyFill="1" applyBorder="1" applyAlignment="1">
      <alignment horizontal="center" vertical="center" wrapText="1"/>
    </xf>
    <xf numFmtId="164" fontId="1" fillId="6" borderId="13" xfId="0" applyNumberFormat="1" applyFont="1" applyFill="1" applyBorder="1" applyAlignment="1">
      <alignment horizontal="center" vertical="center" wrapText="1"/>
    </xf>
    <xf numFmtId="164" fontId="1" fillId="6" borderId="43" xfId="0" applyNumberFormat="1" applyFont="1" applyFill="1" applyBorder="1" applyAlignment="1">
      <alignment horizontal="center" vertical="center" wrapText="1"/>
    </xf>
    <xf numFmtId="164" fontId="1" fillId="6" borderId="44" xfId="0" applyNumberFormat="1" applyFont="1" applyFill="1" applyBorder="1" applyAlignment="1">
      <alignment horizontal="center" vertical="center" wrapText="1"/>
    </xf>
    <xf numFmtId="164" fontId="1" fillId="5" borderId="4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4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1" fillId="5" borderId="4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14" fontId="4" fillId="0" borderId="26" xfId="0" applyNumberFormat="1" applyFont="1" applyBorder="1" applyAlignment="1">
      <alignment horizontal="left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60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7</a:t>
            </a:r>
            <a:endParaRPr lang="es-CO"/>
          </a:p>
        </c:rich>
      </c:tx>
      <c:layout>
        <c:manualLayout>
          <c:xMode val="edge"/>
          <c:yMode val="edge"/>
          <c:x val="0.31227077865266839"/>
          <c:y val="2.77777777777777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ELENA'!$B$33:$D$33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ELENA'!$B$42:$D$42</c:f>
              <c:numCache>
                <c:formatCode>0.0;[Red]0.0</c:formatCode>
                <c:ptCount val="3"/>
                <c:pt idx="0">
                  <c:v>0.42857142857142855</c:v>
                </c:pt>
                <c:pt idx="2">
                  <c:v>1.7142857142857142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17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ELENA'!$E$72:$G$72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ELENA'!$E$81:$G$81</c:f>
              <c:numCache>
                <c:formatCode>0.0;[Red]0.0</c:formatCode>
                <c:ptCount val="3"/>
                <c:pt idx="0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9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ELENA'!$H$33:$J$33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ELENA'!$H$42:$J$42</c:f>
              <c:numCache>
                <c:formatCode>0.0;[Red]0.0</c:formatCode>
                <c:ptCount val="3"/>
                <c:pt idx="0">
                  <c:v>0.42857142857142855</c:v>
                </c:pt>
                <c:pt idx="1">
                  <c:v>0.14285714285714285</c:v>
                </c:pt>
                <c:pt idx="2">
                  <c:v>1.4285714285714286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ELENA'!$B$46:$D$46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ELENA'!$B$55:$D$55</c:f>
              <c:numCache>
                <c:formatCode>0.0;[Red]0.0</c:formatCode>
                <c:ptCount val="3"/>
                <c:pt idx="0">
                  <c:v>0.8571428571428571</c:v>
                </c:pt>
                <c:pt idx="2">
                  <c:v>1.4285714285714286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 A 11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ELENA'!$E$46:$G$46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ELENA'!$E$55:$G$55</c:f>
              <c:numCache>
                <c:formatCode>0.0;[Red]0.0</c:formatCode>
                <c:ptCount val="3"/>
                <c:pt idx="0">
                  <c:v>0.42857142857142855</c:v>
                </c:pt>
                <c:pt idx="2">
                  <c:v>1.7142857142857142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ELENA'!$H$46:$J$46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ELENA'!$H$55:$J$55</c:f>
              <c:numCache>
                <c:formatCode>0.0;[Red]0.0</c:formatCode>
                <c:ptCount val="3"/>
                <c:pt idx="0">
                  <c:v>1.2857142857142858</c:v>
                </c:pt>
                <c:pt idx="1">
                  <c:v>0</c:v>
                </c:pt>
                <c:pt idx="2">
                  <c:v>1.1428571428571428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13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ELENA'!$B$59:$D$59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ELENA'!$B$68:$D$68</c:f>
              <c:numCache>
                <c:formatCode>0.0;[Red]0.0</c:formatCode>
                <c:ptCount val="3"/>
                <c:pt idx="0">
                  <c:v>1.7142857142857142</c:v>
                </c:pt>
                <c:pt idx="2">
                  <c:v>0.8571428571428571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</a:t>
            </a:r>
            <a:r>
              <a:rPr lang="es-CO" baseline="0"/>
              <a:t> 14</a:t>
            </a:r>
            <a:endParaRPr lang="es-CO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ELENA'!$E$59:$G$59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ELENA'!$E$68:$G$68</c:f>
              <c:numCache>
                <c:formatCode>0.0;[Red]0.0</c:formatCode>
                <c:ptCount val="3"/>
                <c:pt idx="0">
                  <c:v>1.2857142857142858</c:v>
                </c:pt>
                <c:pt idx="2">
                  <c:v>1.1428571428571428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15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ELENA'!$H$59:$J$59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ELENA'!$H$68:$J$68</c:f>
              <c:numCache>
                <c:formatCode>0.0;[Red]0.0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PREGUNTA 16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'LUZ ELENA'!$B$72:$D$72</c:f>
              <c:strCache>
                <c:ptCount val="3"/>
                <c:pt idx="0">
                  <c:v>Siempre (3)</c:v>
                </c:pt>
                <c:pt idx="1">
                  <c:v>Nunca (1)</c:v>
                </c:pt>
                <c:pt idx="2">
                  <c:v>Algunas veces (2)</c:v>
                </c:pt>
              </c:strCache>
            </c:strRef>
          </c:cat>
          <c:val>
            <c:numRef>
              <c:f>'LUZ ELENA'!$B$80:$D$80</c:f>
              <c:numCache>
                <c:formatCode>General</c:formatCode>
                <c:ptCount val="3"/>
                <c:pt idx="0">
                  <c:v>0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104775</xdr:rowOff>
    </xdr:from>
    <xdr:to>
      <xdr:col>0</xdr:col>
      <xdr:colOff>1476375</xdr:colOff>
      <xdr:row>3</xdr:row>
      <xdr:rowOff>209550</xdr:rowOff>
    </xdr:to>
    <xdr:pic>
      <xdr:nvPicPr>
        <xdr:cNvPr id="2" name="Imagen 1" descr="Descripción: gestion%20human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42925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314325</xdr:colOff>
      <xdr:row>33</xdr:row>
      <xdr:rowOff>247650</xdr:rowOff>
    </xdr:from>
    <xdr:to>
      <xdr:col>16</xdr:col>
      <xdr:colOff>314325</xdr:colOff>
      <xdr:row>41</xdr:row>
      <xdr:rowOff>247650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495300</xdr:colOff>
      <xdr:row>33</xdr:row>
      <xdr:rowOff>247650</xdr:rowOff>
    </xdr:from>
    <xdr:to>
      <xdr:col>22</xdr:col>
      <xdr:colOff>495300</xdr:colOff>
      <xdr:row>41</xdr:row>
      <xdr:rowOff>247650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276225</xdr:colOff>
      <xdr:row>46</xdr:row>
      <xdr:rowOff>161925</xdr:rowOff>
    </xdr:from>
    <xdr:to>
      <xdr:col>16</xdr:col>
      <xdr:colOff>276225</xdr:colOff>
      <xdr:row>54</xdr:row>
      <xdr:rowOff>161925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400049</xdr:colOff>
      <xdr:row>46</xdr:row>
      <xdr:rowOff>180975</xdr:rowOff>
    </xdr:from>
    <xdr:to>
      <xdr:col>21</xdr:col>
      <xdr:colOff>581024</xdr:colOff>
      <xdr:row>54</xdr:row>
      <xdr:rowOff>152400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76200</xdr:colOff>
      <xdr:row>46</xdr:row>
      <xdr:rowOff>180975</xdr:rowOff>
    </xdr:from>
    <xdr:to>
      <xdr:col>28</xdr:col>
      <xdr:colOff>76200</xdr:colOff>
      <xdr:row>54</xdr:row>
      <xdr:rowOff>180975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371475</xdr:colOff>
      <xdr:row>59</xdr:row>
      <xdr:rowOff>295275</xdr:rowOff>
    </xdr:from>
    <xdr:to>
      <xdr:col>16</xdr:col>
      <xdr:colOff>371475</xdr:colOff>
      <xdr:row>67</xdr:row>
      <xdr:rowOff>295275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628650</xdr:colOff>
      <xdr:row>59</xdr:row>
      <xdr:rowOff>314325</xdr:rowOff>
    </xdr:from>
    <xdr:to>
      <xdr:col>22</xdr:col>
      <xdr:colOff>628650</xdr:colOff>
      <xdr:row>67</xdr:row>
      <xdr:rowOff>314325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142875</xdr:colOff>
      <xdr:row>60</xdr:row>
      <xdr:rowOff>9525</xdr:rowOff>
    </xdr:from>
    <xdr:to>
      <xdr:col>29</xdr:col>
      <xdr:colOff>142875</xdr:colOff>
      <xdr:row>68</xdr:row>
      <xdr:rowOff>9525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314325</xdr:colOff>
      <xdr:row>71</xdr:row>
      <xdr:rowOff>314325</xdr:rowOff>
    </xdr:from>
    <xdr:to>
      <xdr:col>16</xdr:col>
      <xdr:colOff>314325</xdr:colOff>
      <xdr:row>79</xdr:row>
      <xdr:rowOff>314325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676275</xdr:colOff>
      <xdr:row>71</xdr:row>
      <xdr:rowOff>323850</xdr:rowOff>
    </xdr:from>
    <xdr:to>
      <xdr:col>22</xdr:col>
      <xdr:colOff>676275</xdr:colOff>
      <xdr:row>79</xdr:row>
      <xdr:rowOff>323850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104775</xdr:rowOff>
    </xdr:from>
    <xdr:to>
      <xdr:col>0</xdr:col>
      <xdr:colOff>1476375</xdr:colOff>
      <xdr:row>3</xdr:row>
      <xdr:rowOff>209550</xdr:rowOff>
    </xdr:to>
    <xdr:pic>
      <xdr:nvPicPr>
        <xdr:cNvPr id="2" name="Imagen 1" descr="Descripción: gestion%20human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42925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209550</xdr:rowOff>
    </xdr:from>
    <xdr:to>
      <xdr:col>0</xdr:col>
      <xdr:colOff>1704975</xdr:colOff>
      <xdr:row>2</xdr:row>
      <xdr:rowOff>400050</xdr:rowOff>
    </xdr:to>
    <xdr:pic>
      <xdr:nvPicPr>
        <xdr:cNvPr id="2" name="Imagen 1" descr="Descripción: gestion%20human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1276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104775</xdr:rowOff>
    </xdr:from>
    <xdr:to>
      <xdr:col>0</xdr:col>
      <xdr:colOff>1476375</xdr:colOff>
      <xdr:row>3</xdr:row>
      <xdr:rowOff>209550</xdr:rowOff>
    </xdr:to>
    <xdr:pic>
      <xdr:nvPicPr>
        <xdr:cNvPr id="2" name="Imagen 1" descr="Descripción: gestion%20human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42925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61" workbookViewId="0">
      <selection activeCell="Q71" sqref="Q71"/>
    </sheetView>
  </sheetViews>
  <sheetFormatPr baseColWidth="10" defaultRowHeight="15" x14ac:dyDescent="0.25"/>
  <cols>
    <col min="1" max="1" width="23.7109375" customWidth="1"/>
    <col min="2" max="2" width="10.28515625" style="84" customWidth="1"/>
    <col min="3" max="3" width="9.28515625" style="84" customWidth="1"/>
    <col min="4" max="4" width="10.140625" style="84" customWidth="1"/>
    <col min="5" max="5" width="9.7109375" style="84" customWidth="1"/>
    <col min="6" max="6" width="8.85546875" style="84" customWidth="1"/>
    <col min="7" max="7" width="11.7109375" style="84" customWidth="1"/>
    <col min="8" max="8" width="10.42578125" style="84" customWidth="1"/>
    <col min="9" max="9" width="9.140625" style="84" customWidth="1"/>
    <col min="10" max="10" width="11.42578125" style="84"/>
  </cols>
  <sheetData>
    <row r="1" spans="1:10" s="4" customFormat="1" ht="35.1" customHeight="1" x14ac:dyDescent="0.25">
      <c r="A1" s="1" t="s">
        <v>0</v>
      </c>
      <c r="B1" s="2"/>
      <c r="C1" s="3"/>
      <c r="D1" s="3"/>
      <c r="E1" s="3"/>
      <c r="F1" s="3"/>
      <c r="G1" s="192" t="s">
        <v>1</v>
      </c>
      <c r="H1" s="193"/>
      <c r="I1" s="194">
        <v>42082</v>
      </c>
      <c r="J1" s="195"/>
    </row>
    <row r="2" spans="1:10" s="4" customFormat="1" ht="35.1" customHeight="1" x14ac:dyDescent="0.25">
      <c r="A2" s="5"/>
      <c r="B2" s="186" t="s">
        <v>2</v>
      </c>
      <c r="C2" s="187"/>
      <c r="D2" s="187"/>
      <c r="E2" s="187"/>
      <c r="F2" s="187"/>
      <c r="G2" s="188" t="s">
        <v>3</v>
      </c>
      <c r="H2" s="189"/>
      <c r="I2" s="190" t="s">
        <v>4</v>
      </c>
      <c r="J2" s="191"/>
    </row>
    <row r="3" spans="1:10" s="4" customFormat="1" ht="35.1" customHeight="1" x14ac:dyDescent="0.25">
      <c r="A3" s="5"/>
      <c r="B3" s="186" t="s">
        <v>5</v>
      </c>
      <c r="C3" s="187"/>
      <c r="D3" s="187"/>
      <c r="E3" s="187"/>
      <c r="F3" s="187"/>
      <c r="G3" s="188" t="s">
        <v>6</v>
      </c>
      <c r="H3" s="189"/>
      <c r="I3" s="190" t="s">
        <v>7</v>
      </c>
      <c r="J3" s="191"/>
    </row>
    <row r="4" spans="1:10" s="4" customFormat="1" ht="35.1" customHeight="1" thickBot="1" x14ac:dyDescent="0.3">
      <c r="A4" s="6"/>
      <c r="B4" s="7"/>
      <c r="C4" s="8"/>
      <c r="D4" s="8"/>
      <c r="E4" s="8"/>
      <c r="F4" s="8"/>
      <c r="G4" s="196"/>
      <c r="H4" s="197"/>
      <c r="I4" s="198"/>
      <c r="J4" s="199"/>
    </row>
    <row r="5" spans="1:10" s="4" customFormat="1" ht="27" customHeight="1" thickBot="1" x14ac:dyDescent="0.3">
      <c r="A5" s="200" t="s">
        <v>8</v>
      </c>
      <c r="B5" s="203" t="s">
        <v>9</v>
      </c>
      <c r="C5" s="203"/>
      <c r="D5" s="203"/>
      <c r="E5" s="203"/>
      <c r="F5" s="203"/>
      <c r="G5" s="203"/>
      <c r="H5" s="203"/>
      <c r="I5" s="203"/>
      <c r="J5" s="204"/>
    </row>
    <row r="6" spans="1:10" s="4" customFormat="1" ht="27" customHeight="1" x14ac:dyDescent="0.25">
      <c r="A6" s="201"/>
      <c r="B6" s="205" t="s">
        <v>10</v>
      </c>
      <c r="C6" s="206"/>
      <c r="D6" s="206"/>
      <c r="E6" s="207" t="s">
        <v>11</v>
      </c>
      <c r="F6" s="208"/>
      <c r="G6" s="209"/>
      <c r="H6" s="205" t="s">
        <v>12</v>
      </c>
      <c r="I6" s="206"/>
      <c r="J6" s="210"/>
    </row>
    <row r="7" spans="1:10" s="4" customFormat="1" ht="27" customHeight="1" thickBot="1" x14ac:dyDescent="0.3">
      <c r="A7" s="202"/>
      <c r="B7" s="9" t="s">
        <v>13</v>
      </c>
      <c r="C7" s="10" t="s">
        <v>14</v>
      </c>
      <c r="D7" s="11" t="s">
        <v>15</v>
      </c>
      <c r="E7" s="93" t="s">
        <v>13</v>
      </c>
      <c r="F7" s="94" t="s">
        <v>14</v>
      </c>
      <c r="G7" s="95" t="s">
        <v>15</v>
      </c>
      <c r="H7" s="9" t="s">
        <v>13</v>
      </c>
      <c r="I7" s="10" t="s">
        <v>14</v>
      </c>
      <c r="J7" s="12" t="s">
        <v>15</v>
      </c>
    </row>
    <row r="8" spans="1:10" s="4" customFormat="1" ht="27" customHeight="1" x14ac:dyDescent="0.25">
      <c r="A8" s="13" t="s">
        <v>16</v>
      </c>
      <c r="B8" s="14">
        <v>3</v>
      </c>
      <c r="C8" s="15"/>
      <c r="D8" s="16"/>
      <c r="E8" s="96"/>
      <c r="F8" s="97"/>
      <c r="G8" s="98">
        <v>2</v>
      </c>
      <c r="H8" s="17">
        <v>3</v>
      </c>
      <c r="I8" s="18"/>
      <c r="J8" s="19"/>
    </row>
    <row r="9" spans="1:10" s="4" customFormat="1" ht="27" customHeight="1" x14ac:dyDescent="0.25">
      <c r="A9" s="13" t="s">
        <v>17</v>
      </c>
      <c r="B9" s="17">
        <v>3</v>
      </c>
      <c r="C9" s="18"/>
      <c r="D9" s="19"/>
      <c r="E9" s="96"/>
      <c r="F9" s="97"/>
      <c r="G9" s="98">
        <v>2</v>
      </c>
      <c r="H9" s="17">
        <v>3</v>
      </c>
      <c r="I9" s="18"/>
      <c r="J9" s="19"/>
    </row>
    <row r="10" spans="1:10" s="4" customFormat="1" ht="27" customHeight="1" x14ac:dyDescent="0.25">
      <c r="A10" s="13" t="s">
        <v>18</v>
      </c>
      <c r="B10" s="17">
        <v>3</v>
      </c>
      <c r="C10" s="18"/>
      <c r="D10" s="19"/>
      <c r="E10" s="96"/>
      <c r="F10" s="97"/>
      <c r="G10" s="98">
        <v>2</v>
      </c>
      <c r="H10" s="17">
        <v>3</v>
      </c>
      <c r="I10" s="18"/>
      <c r="J10" s="19"/>
    </row>
    <row r="11" spans="1:10" s="4" customFormat="1" ht="27" customHeight="1" x14ac:dyDescent="0.25">
      <c r="A11" s="13" t="s">
        <v>19</v>
      </c>
      <c r="B11" s="20">
        <v>3</v>
      </c>
      <c r="C11" s="21"/>
      <c r="D11" s="22"/>
      <c r="E11" s="96"/>
      <c r="F11" s="97"/>
      <c r="G11" s="98">
        <v>2</v>
      </c>
      <c r="H11" s="20">
        <v>3</v>
      </c>
      <c r="I11" s="21"/>
      <c r="J11" s="22"/>
    </row>
    <row r="12" spans="1:10" s="4" customFormat="1" ht="27" customHeight="1" x14ac:dyDescent="0.25">
      <c r="A12" s="13" t="s">
        <v>20</v>
      </c>
      <c r="B12" s="20">
        <v>3</v>
      </c>
      <c r="C12" s="21"/>
      <c r="D12" s="22"/>
      <c r="E12" s="96"/>
      <c r="F12" s="97"/>
      <c r="G12" s="98">
        <v>2</v>
      </c>
      <c r="H12" s="20">
        <v>3</v>
      </c>
      <c r="I12" s="21"/>
      <c r="J12" s="22"/>
    </row>
    <row r="13" spans="1:10" s="4" customFormat="1" ht="27" customHeight="1" x14ac:dyDescent="0.25">
      <c r="A13" s="13" t="s">
        <v>21</v>
      </c>
      <c r="B13" s="20">
        <v>3</v>
      </c>
      <c r="C13" s="21"/>
      <c r="D13" s="22"/>
      <c r="E13" s="96"/>
      <c r="F13" s="97"/>
      <c r="G13" s="98">
        <v>2</v>
      </c>
      <c r="H13" s="20">
        <v>3</v>
      </c>
      <c r="I13" s="21"/>
      <c r="J13" s="22"/>
    </row>
    <row r="14" spans="1:10" s="26" customFormat="1" ht="27" customHeight="1" thickBot="1" x14ac:dyDescent="0.3">
      <c r="A14" s="13" t="s">
        <v>22</v>
      </c>
      <c r="B14" s="23">
        <v>3</v>
      </c>
      <c r="C14" s="24"/>
      <c r="D14" s="25"/>
      <c r="E14" s="99"/>
      <c r="F14" s="100"/>
      <c r="G14" s="101">
        <v>2</v>
      </c>
      <c r="H14" s="23">
        <v>3</v>
      </c>
      <c r="I14" s="24"/>
      <c r="J14" s="25"/>
    </row>
    <row r="15" spans="1:10" s="26" customFormat="1" ht="26.25" customHeight="1" thickBot="1" x14ac:dyDescent="0.3">
      <c r="A15" s="27" t="s">
        <v>23</v>
      </c>
      <c r="B15" s="28">
        <f>SUM(B8:B14)</f>
        <v>21</v>
      </c>
      <c r="C15" s="29"/>
      <c r="D15" s="30"/>
      <c r="E15" s="108"/>
      <c r="F15" s="109"/>
      <c r="G15" s="110">
        <f>SUM(G8:G14)</f>
        <v>14</v>
      </c>
      <c r="H15" s="28">
        <f>SUM(H8:H14)</f>
        <v>21</v>
      </c>
      <c r="I15" s="29"/>
      <c r="J15" s="30"/>
    </row>
    <row r="16" spans="1:10" ht="24.95" customHeight="1" thickBot="1" x14ac:dyDescent="0.3">
      <c r="A16" s="31" t="s">
        <v>24</v>
      </c>
      <c r="B16" s="32">
        <f>B15/7</f>
        <v>3</v>
      </c>
      <c r="C16" s="33"/>
      <c r="D16" s="34"/>
      <c r="E16" s="111">
        <v>0</v>
      </c>
      <c r="F16" s="112">
        <v>0</v>
      </c>
      <c r="G16" s="113">
        <f>G15/7</f>
        <v>2</v>
      </c>
      <c r="H16" s="32">
        <f>H15/7</f>
        <v>3</v>
      </c>
      <c r="I16" s="33"/>
      <c r="J16" s="34"/>
    </row>
    <row r="17" spans="1:10" ht="24.95" customHeight="1" thickBot="1" x14ac:dyDescent="0.3">
      <c r="A17" s="35" t="s">
        <v>25</v>
      </c>
      <c r="B17" s="211">
        <v>3</v>
      </c>
      <c r="C17" s="212"/>
      <c r="D17" s="213"/>
      <c r="E17" s="214">
        <v>2</v>
      </c>
      <c r="F17" s="215"/>
      <c r="G17" s="216"/>
      <c r="H17" s="211">
        <v>3</v>
      </c>
      <c r="I17" s="212"/>
      <c r="J17" s="213"/>
    </row>
    <row r="18" spans="1:10" ht="32.1" customHeight="1" thickBot="1" x14ac:dyDescent="0.3">
      <c r="A18" s="200" t="s">
        <v>8</v>
      </c>
      <c r="B18" s="203" t="s">
        <v>26</v>
      </c>
      <c r="C18" s="203"/>
      <c r="D18" s="203"/>
      <c r="E18" s="203"/>
      <c r="F18" s="203"/>
      <c r="G18" s="203"/>
      <c r="H18" s="203"/>
      <c r="I18" s="203"/>
      <c r="J18" s="204"/>
    </row>
    <row r="19" spans="1:10" ht="39" customHeight="1" x14ac:dyDescent="0.25">
      <c r="A19" s="201"/>
      <c r="B19" s="207" t="s">
        <v>27</v>
      </c>
      <c r="C19" s="208"/>
      <c r="D19" s="208"/>
      <c r="E19" s="207" t="s">
        <v>28</v>
      </c>
      <c r="F19" s="208"/>
      <c r="G19" s="209"/>
      <c r="H19" s="205" t="s">
        <v>29</v>
      </c>
      <c r="I19" s="206"/>
      <c r="J19" s="210"/>
    </row>
    <row r="20" spans="1:10" ht="32.1" customHeight="1" thickBot="1" x14ac:dyDescent="0.3">
      <c r="A20" s="202"/>
      <c r="B20" s="93" t="s">
        <v>13</v>
      </c>
      <c r="C20" s="94" t="s">
        <v>14</v>
      </c>
      <c r="D20" s="114" t="s">
        <v>15</v>
      </c>
      <c r="E20" s="93" t="s">
        <v>13</v>
      </c>
      <c r="F20" s="94" t="s">
        <v>14</v>
      </c>
      <c r="G20" s="95" t="s">
        <v>15</v>
      </c>
      <c r="H20" s="9" t="s">
        <v>13</v>
      </c>
      <c r="I20" s="10" t="s">
        <v>14</v>
      </c>
      <c r="J20" s="12" t="s">
        <v>15</v>
      </c>
    </row>
    <row r="21" spans="1:10" ht="27" customHeight="1" x14ac:dyDescent="0.25">
      <c r="A21" s="36" t="s">
        <v>16</v>
      </c>
      <c r="B21" s="115"/>
      <c r="C21" s="97"/>
      <c r="D21" s="97">
        <v>2</v>
      </c>
      <c r="E21" s="97"/>
      <c r="F21" s="97"/>
      <c r="G21" s="97">
        <v>2</v>
      </c>
      <c r="H21" s="18">
        <v>3</v>
      </c>
      <c r="I21" s="18"/>
      <c r="J21" s="18"/>
    </row>
    <row r="22" spans="1:10" ht="27" customHeight="1" x14ac:dyDescent="0.25">
      <c r="A22" s="38" t="s">
        <v>17</v>
      </c>
      <c r="B22" s="115">
        <v>3</v>
      </c>
      <c r="C22" s="97"/>
      <c r="D22" s="97"/>
      <c r="E22" s="97"/>
      <c r="F22" s="97"/>
      <c r="G22" s="97">
        <v>2</v>
      </c>
      <c r="H22" s="18">
        <v>3</v>
      </c>
      <c r="I22" s="18"/>
      <c r="J22" s="18"/>
    </row>
    <row r="23" spans="1:10" ht="27" customHeight="1" x14ac:dyDescent="0.25">
      <c r="A23" s="38" t="s">
        <v>18</v>
      </c>
      <c r="B23" s="115">
        <v>3</v>
      </c>
      <c r="C23" s="97"/>
      <c r="D23" s="97"/>
      <c r="E23" s="97"/>
      <c r="F23" s="97"/>
      <c r="G23" s="97">
        <v>2</v>
      </c>
      <c r="H23" s="18">
        <v>3</v>
      </c>
      <c r="I23" s="18"/>
      <c r="J23" s="18"/>
    </row>
    <row r="24" spans="1:10" ht="27" customHeight="1" x14ac:dyDescent="0.25">
      <c r="A24" s="38" t="s">
        <v>19</v>
      </c>
      <c r="B24" s="115">
        <v>3</v>
      </c>
      <c r="C24" s="97"/>
      <c r="D24" s="97"/>
      <c r="E24" s="97">
        <v>3</v>
      </c>
      <c r="F24" s="97"/>
      <c r="G24" s="97"/>
      <c r="H24" s="21">
        <v>3</v>
      </c>
      <c r="I24" s="21"/>
      <c r="J24" s="21"/>
    </row>
    <row r="25" spans="1:10" ht="27" customHeight="1" x14ac:dyDescent="0.25">
      <c r="A25" s="38" t="s">
        <v>20</v>
      </c>
      <c r="B25" s="115">
        <v>3</v>
      </c>
      <c r="C25" s="97"/>
      <c r="D25" s="97"/>
      <c r="E25" s="97">
        <v>3</v>
      </c>
      <c r="F25" s="97"/>
      <c r="G25" s="97"/>
      <c r="H25" s="21">
        <v>3</v>
      </c>
      <c r="I25" s="21"/>
      <c r="J25" s="21"/>
    </row>
    <row r="26" spans="1:10" ht="27" customHeight="1" x14ac:dyDescent="0.25">
      <c r="A26" s="38" t="s">
        <v>21</v>
      </c>
      <c r="B26" s="115"/>
      <c r="C26" s="97"/>
      <c r="D26" s="97">
        <v>2</v>
      </c>
      <c r="E26" s="97">
        <v>3</v>
      </c>
      <c r="F26" s="97"/>
      <c r="G26" s="97"/>
      <c r="H26" s="21"/>
      <c r="I26" s="21"/>
      <c r="J26" s="21">
        <v>2</v>
      </c>
    </row>
    <row r="27" spans="1:10" ht="27" customHeight="1" thickBot="1" x14ac:dyDescent="0.3">
      <c r="A27" s="38" t="s">
        <v>22</v>
      </c>
      <c r="B27" s="116"/>
      <c r="C27" s="100"/>
      <c r="D27" s="100">
        <v>2</v>
      </c>
      <c r="E27" s="100">
        <v>3</v>
      </c>
      <c r="F27" s="100"/>
      <c r="G27" s="100"/>
      <c r="H27" s="24"/>
      <c r="I27" s="24"/>
      <c r="J27" s="24">
        <v>2</v>
      </c>
    </row>
    <row r="28" spans="1:10" ht="27" customHeight="1" thickBot="1" x14ac:dyDescent="0.3">
      <c r="A28" s="41" t="s">
        <v>23</v>
      </c>
      <c r="B28" s="117">
        <f>SUM(B21:B27)</f>
        <v>12</v>
      </c>
      <c r="C28" s="109"/>
      <c r="D28" s="109">
        <f>SUM(D21:D27)</f>
        <v>6</v>
      </c>
      <c r="E28" s="109">
        <f>SUM(E24:E27)</f>
        <v>12</v>
      </c>
      <c r="F28" s="109"/>
      <c r="G28" s="109">
        <f>SUM(G21:G27)</f>
        <v>6</v>
      </c>
      <c r="H28" s="29">
        <f>SUM(H21:H27)</f>
        <v>15</v>
      </c>
      <c r="I28" s="29"/>
      <c r="J28" s="29">
        <f>SUM(J26:J27)</f>
        <v>4</v>
      </c>
    </row>
    <row r="29" spans="1:10" ht="27" customHeight="1" thickBot="1" x14ac:dyDescent="0.3">
      <c r="A29" s="31" t="s">
        <v>24</v>
      </c>
      <c r="B29" s="118">
        <f>B28/7</f>
        <v>1.7142857142857142</v>
      </c>
      <c r="C29" s="119"/>
      <c r="D29" s="119">
        <f>D28/7</f>
        <v>0.8571428571428571</v>
      </c>
      <c r="E29" s="119">
        <f>E28/7</f>
        <v>1.7142857142857142</v>
      </c>
      <c r="F29" s="119"/>
      <c r="G29" s="119">
        <f>+G28/7</f>
        <v>0.8571428571428571</v>
      </c>
      <c r="H29" s="44">
        <f>+H28/7</f>
        <v>2.1428571428571428</v>
      </c>
      <c r="I29" s="44"/>
      <c r="J29" s="45">
        <f>+J28/7</f>
        <v>0.5714285714285714</v>
      </c>
    </row>
    <row r="30" spans="1:10" ht="27" customHeight="1" thickBot="1" x14ac:dyDescent="0.3">
      <c r="A30" s="35" t="s">
        <v>25</v>
      </c>
      <c r="B30" s="214">
        <f>+B29+D29/3</f>
        <v>2</v>
      </c>
      <c r="C30" s="215"/>
      <c r="D30" s="217"/>
      <c r="E30" s="218">
        <f>+E29+G29/3</f>
        <v>2</v>
      </c>
      <c r="F30" s="215"/>
      <c r="G30" s="217"/>
      <c r="H30" s="219">
        <f>+H29+J29/3</f>
        <v>2.333333333333333</v>
      </c>
      <c r="I30" s="212"/>
      <c r="J30" s="213"/>
    </row>
    <row r="31" spans="1:10" ht="39" customHeight="1" thickBot="1" x14ac:dyDescent="0.3">
      <c r="A31" s="200" t="s">
        <v>8</v>
      </c>
      <c r="B31" s="203" t="s">
        <v>30</v>
      </c>
      <c r="C31" s="203"/>
      <c r="D31" s="203"/>
      <c r="E31" s="203"/>
      <c r="F31" s="203"/>
      <c r="G31" s="203"/>
      <c r="H31" s="203"/>
      <c r="I31" s="203"/>
      <c r="J31" s="204"/>
    </row>
    <row r="32" spans="1:10" ht="39" customHeight="1" x14ac:dyDescent="0.25">
      <c r="A32" s="220"/>
      <c r="B32" s="207" t="s">
        <v>31</v>
      </c>
      <c r="C32" s="208"/>
      <c r="D32" s="208"/>
      <c r="E32" s="205" t="s">
        <v>32</v>
      </c>
      <c r="F32" s="206"/>
      <c r="G32" s="210"/>
      <c r="H32" s="208" t="s">
        <v>33</v>
      </c>
      <c r="I32" s="208"/>
      <c r="J32" s="209"/>
    </row>
    <row r="33" spans="1:10" ht="39" customHeight="1" thickBot="1" x14ac:dyDescent="0.3">
      <c r="A33" s="221"/>
      <c r="B33" s="93" t="s">
        <v>13</v>
      </c>
      <c r="C33" s="94" t="s">
        <v>14</v>
      </c>
      <c r="D33" s="114" t="s">
        <v>15</v>
      </c>
      <c r="E33" s="9" t="s">
        <v>13</v>
      </c>
      <c r="F33" s="10" t="s">
        <v>14</v>
      </c>
      <c r="G33" s="12" t="s">
        <v>15</v>
      </c>
      <c r="H33" s="124" t="s">
        <v>13</v>
      </c>
      <c r="I33" s="94" t="s">
        <v>14</v>
      </c>
      <c r="J33" s="95" t="s">
        <v>15</v>
      </c>
    </row>
    <row r="34" spans="1:10" ht="27" customHeight="1" x14ac:dyDescent="0.25">
      <c r="A34" s="36" t="s">
        <v>16</v>
      </c>
      <c r="B34" s="96"/>
      <c r="C34" s="97"/>
      <c r="D34" s="120">
        <v>2</v>
      </c>
      <c r="E34" s="17">
        <v>3</v>
      </c>
      <c r="F34" s="18"/>
      <c r="G34" s="19"/>
      <c r="H34" s="115"/>
      <c r="I34" s="97"/>
      <c r="J34" s="98">
        <v>2</v>
      </c>
    </row>
    <row r="35" spans="1:10" ht="27" customHeight="1" x14ac:dyDescent="0.25">
      <c r="A35" s="38" t="s">
        <v>17</v>
      </c>
      <c r="B35" s="96"/>
      <c r="C35" s="97"/>
      <c r="D35" s="120">
        <v>2</v>
      </c>
      <c r="E35" s="17">
        <v>3</v>
      </c>
      <c r="F35" s="18"/>
      <c r="G35" s="19"/>
      <c r="H35" s="115"/>
      <c r="I35" s="97">
        <v>1</v>
      </c>
      <c r="J35" s="98"/>
    </row>
    <row r="36" spans="1:10" ht="27" customHeight="1" x14ac:dyDescent="0.25">
      <c r="A36" s="38" t="s">
        <v>18</v>
      </c>
      <c r="B36" s="96"/>
      <c r="C36" s="97"/>
      <c r="D36" s="120">
        <v>2</v>
      </c>
      <c r="E36" s="17">
        <v>3</v>
      </c>
      <c r="F36" s="18"/>
      <c r="G36" s="19"/>
      <c r="H36" s="115"/>
      <c r="I36" s="97"/>
      <c r="J36" s="98">
        <v>2</v>
      </c>
    </row>
    <row r="37" spans="1:10" ht="27" customHeight="1" x14ac:dyDescent="0.25">
      <c r="A37" s="38" t="s">
        <v>19</v>
      </c>
      <c r="B37" s="96"/>
      <c r="C37" s="97"/>
      <c r="D37" s="120">
        <v>2</v>
      </c>
      <c r="E37" s="20">
        <v>3</v>
      </c>
      <c r="F37" s="21"/>
      <c r="G37" s="22"/>
      <c r="H37" s="115"/>
      <c r="I37" s="97"/>
      <c r="J37" s="98">
        <v>2</v>
      </c>
    </row>
    <row r="38" spans="1:10" ht="27" customHeight="1" x14ac:dyDescent="0.25">
      <c r="A38" s="38" t="s">
        <v>20</v>
      </c>
      <c r="B38" s="96"/>
      <c r="C38" s="97"/>
      <c r="D38" s="120">
        <v>2</v>
      </c>
      <c r="E38" s="20">
        <v>3</v>
      </c>
      <c r="F38" s="21"/>
      <c r="G38" s="22"/>
      <c r="H38" s="115"/>
      <c r="I38" s="97"/>
      <c r="J38" s="98">
        <v>2</v>
      </c>
    </row>
    <row r="39" spans="1:10" ht="27" customHeight="1" x14ac:dyDescent="0.25">
      <c r="A39" s="38" t="s">
        <v>21</v>
      </c>
      <c r="B39" s="96">
        <v>3</v>
      </c>
      <c r="C39" s="97"/>
      <c r="D39" s="120"/>
      <c r="E39" s="20">
        <v>3</v>
      </c>
      <c r="F39" s="21"/>
      <c r="G39" s="22"/>
      <c r="H39" s="115">
        <v>3</v>
      </c>
      <c r="I39" s="97"/>
      <c r="J39" s="98"/>
    </row>
    <row r="40" spans="1:10" ht="27" customHeight="1" thickBot="1" x14ac:dyDescent="0.3">
      <c r="A40" s="38" t="s">
        <v>22</v>
      </c>
      <c r="B40" s="99"/>
      <c r="C40" s="100"/>
      <c r="D40" s="121">
        <v>2</v>
      </c>
      <c r="E40" s="23">
        <v>3</v>
      </c>
      <c r="F40" s="24"/>
      <c r="G40" s="25"/>
      <c r="H40" s="116"/>
      <c r="I40" s="100"/>
      <c r="J40" s="101">
        <v>2</v>
      </c>
    </row>
    <row r="41" spans="1:10" ht="27" customHeight="1" thickBot="1" x14ac:dyDescent="0.3">
      <c r="A41" s="41" t="s">
        <v>23</v>
      </c>
      <c r="B41" s="102">
        <f>SUM(B39:B40)</f>
        <v>3</v>
      </c>
      <c r="C41" s="103"/>
      <c r="D41" s="122">
        <f>SUM(D34:D40)</f>
        <v>12</v>
      </c>
      <c r="E41" s="50">
        <f>SUM(E34:E40)</f>
        <v>21</v>
      </c>
      <c r="F41" s="51"/>
      <c r="G41" s="53"/>
      <c r="H41" s="125">
        <f>SUM(H34:H40)</f>
        <v>3</v>
      </c>
      <c r="I41" s="103">
        <f>SUM(I34:I40)</f>
        <v>1</v>
      </c>
      <c r="J41" s="104">
        <f>SUM(J34:J40)</f>
        <v>10</v>
      </c>
    </row>
    <row r="42" spans="1:10" ht="27" customHeight="1" thickBot="1" x14ac:dyDescent="0.3">
      <c r="A42" s="55" t="s">
        <v>24</v>
      </c>
      <c r="B42" s="118">
        <f>B41/7</f>
        <v>0.42857142857142855</v>
      </c>
      <c r="C42" s="119"/>
      <c r="D42" s="123">
        <f>D41/7</f>
        <v>1.7142857142857142</v>
      </c>
      <c r="E42" s="57">
        <f>E41/7</f>
        <v>3</v>
      </c>
      <c r="F42" s="58"/>
      <c r="G42" s="59">
        <f>+G41/7</f>
        <v>0</v>
      </c>
      <c r="H42" s="126">
        <f>+H41/7</f>
        <v>0.42857142857142855</v>
      </c>
      <c r="I42" s="119">
        <f>I41/7</f>
        <v>0.14285714285714285</v>
      </c>
      <c r="J42" s="127">
        <f>+J41/7</f>
        <v>1.4285714285714286</v>
      </c>
    </row>
    <row r="43" spans="1:10" ht="27" customHeight="1" thickBot="1" x14ac:dyDescent="0.3">
      <c r="A43" s="61" t="s">
        <v>25</v>
      </c>
      <c r="B43" s="214">
        <f>+B42+D42/3</f>
        <v>1</v>
      </c>
      <c r="C43" s="215"/>
      <c r="D43" s="216"/>
      <c r="E43" s="211">
        <f>+E42+G42/3</f>
        <v>3</v>
      </c>
      <c r="F43" s="212"/>
      <c r="G43" s="213"/>
      <c r="H43" s="214">
        <f>+H42+J42/3</f>
        <v>0.90476190476190477</v>
      </c>
      <c r="I43" s="215"/>
      <c r="J43" s="216"/>
    </row>
    <row r="44" spans="1:10" ht="39" customHeight="1" thickBot="1" x14ac:dyDescent="0.3">
      <c r="A44" s="200" t="s">
        <v>8</v>
      </c>
      <c r="B44" s="222" t="s">
        <v>34</v>
      </c>
      <c r="C44" s="203"/>
      <c r="D44" s="203"/>
      <c r="E44" s="203"/>
      <c r="F44" s="203"/>
      <c r="G44" s="203"/>
      <c r="H44" s="203"/>
      <c r="I44" s="203"/>
      <c r="J44" s="204"/>
    </row>
    <row r="45" spans="1:10" ht="39" customHeight="1" x14ac:dyDescent="0.25">
      <c r="A45" s="220"/>
      <c r="B45" s="207" t="s">
        <v>35</v>
      </c>
      <c r="C45" s="208"/>
      <c r="D45" s="209"/>
      <c r="E45" s="207" t="s">
        <v>36</v>
      </c>
      <c r="F45" s="208"/>
      <c r="G45" s="209"/>
      <c r="H45" s="207" t="s">
        <v>37</v>
      </c>
      <c r="I45" s="208"/>
      <c r="J45" s="209"/>
    </row>
    <row r="46" spans="1:10" ht="39" customHeight="1" thickBot="1" x14ac:dyDescent="0.3">
      <c r="A46" s="221"/>
      <c r="B46" s="93" t="s">
        <v>13</v>
      </c>
      <c r="C46" s="94" t="s">
        <v>14</v>
      </c>
      <c r="D46" s="95" t="s">
        <v>15</v>
      </c>
      <c r="E46" s="93" t="s">
        <v>13</v>
      </c>
      <c r="F46" s="94" t="s">
        <v>14</v>
      </c>
      <c r="G46" s="95" t="s">
        <v>15</v>
      </c>
      <c r="H46" s="93" t="s">
        <v>13</v>
      </c>
      <c r="I46" s="94" t="s">
        <v>14</v>
      </c>
      <c r="J46" s="95" t="s">
        <v>15</v>
      </c>
    </row>
    <row r="47" spans="1:10" ht="27" customHeight="1" x14ac:dyDescent="0.25">
      <c r="A47" s="36" t="s">
        <v>16</v>
      </c>
      <c r="B47" s="96"/>
      <c r="C47" s="97"/>
      <c r="D47" s="98">
        <v>2</v>
      </c>
      <c r="E47" s="96"/>
      <c r="F47" s="97"/>
      <c r="G47" s="98">
        <v>2</v>
      </c>
      <c r="H47" s="96"/>
      <c r="I47" s="97"/>
      <c r="J47" s="98">
        <v>2</v>
      </c>
    </row>
    <row r="48" spans="1:10" ht="27" customHeight="1" x14ac:dyDescent="0.25">
      <c r="A48" s="38" t="s">
        <v>17</v>
      </c>
      <c r="B48" s="96"/>
      <c r="C48" s="97"/>
      <c r="D48" s="98">
        <v>2</v>
      </c>
      <c r="E48" s="96"/>
      <c r="F48" s="97"/>
      <c r="G48" s="98">
        <v>2</v>
      </c>
      <c r="H48" s="96"/>
      <c r="I48" s="97"/>
      <c r="J48" s="98">
        <v>2</v>
      </c>
    </row>
    <row r="49" spans="1:10" ht="27" customHeight="1" x14ac:dyDescent="0.25">
      <c r="A49" s="38" t="s">
        <v>18</v>
      </c>
      <c r="B49" s="96"/>
      <c r="C49" s="97"/>
      <c r="D49" s="98">
        <v>2</v>
      </c>
      <c r="E49" s="96"/>
      <c r="F49" s="97"/>
      <c r="G49" s="98">
        <v>2</v>
      </c>
      <c r="H49" s="96"/>
      <c r="I49" s="97"/>
      <c r="J49" s="98">
        <v>2</v>
      </c>
    </row>
    <row r="50" spans="1:10" ht="27" customHeight="1" x14ac:dyDescent="0.25">
      <c r="A50" s="38" t="s">
        <v>19</v>
      </c>
      <c r="B50" s="96">
        <v>3</v>
      </c>
      <c r="C50" s="97"/>
      <c r="D50" s="98"/>
      <c r="E50" s="96"/>
      <c r="F50" s="97"/>
      <c r="G50" s="98">
        <v>2</v>
      </c>
      <c r="H50" s="96">
        <v>3</v>
      </c>
      <c r="I50" s="97"/>
      <c r="J50" s="98"/>
    </row>
    <row r="51" spans="1:10" ht="27" customHeight="1" x14ac:dyDescent="0.25">
      <c r="A51" s="38" t="s">
        <v>20</v>
      </c>
      <c r="B51" s="96">
        <v>3</v>
      </c>
      <c r="C51" s="97"/>
      <c r="D51" s="98"/>
      <c r="E51" s="96">
        <v>3</v>
      </c>
      <c r="F51" s="97"/>
      <c r="G51" s="98"/>
      <c r="H51" s="96">
        <v>3</v>
      </c>
      <c r="I51" s="97"/>
      <c r="J51" s="98"/>
    </row>
    <row r="52" spans="1:10" ht="27" customHeight="1" x14ac:dyDescent="0.25">
      <c r="A52" s="38" t="s">
        <v>21</v>
      </c>
      <c r="B52" s="96"/>
      <c r="C52" s="97"/>
      <c r="D52" s="98">
        <v>2</v>
      </c>
      <c r="E52" s="96"/>
      <c r="F52" s="97"/>
      <c r="G52" s="98">
        <v>2</v>
      </c>
      <c r="H52" s="96">
        <v>3</v>
      </c>
      <c r="I52" s="97"/>
      <c r="J52" s="98"/>
    </row>
    <row r="53" spans="1:10" ht="27" customHeight="1" thickBot="1" x14ac:dyDescent="0.3">
      <c r="A53" s="38" t="s">
        <v>22</v>
      </c>
      <c r="B53" s="99"/>
      <c r="C53" s="100"/>
      <c r="D53" s="101">
        <v>2</v>
      </c>
      <c r="E53" s="99"/>
      <c r="F53" s="100"/>
      <c r="G53" s="101">
        <v>2</v>
      </c>
      <c r="H53" s="99"/>
      <c r="I53" s="100"/>
      <c r="J53" s="101">
        <v>2</v>
      </c>
    </row>
    <row r="54" spans="1:10" ht="27" customHeight="1" thickBot="1" x14ac:dyDescent="0.3">
      <c r="A54" s="41" t="s">
        <v>23</v>
      </c>
      <c r="B54" s="102">
        <f>SUM(B50:B53)</f>
        <v>6</v>
      </c>
      <c r="C54" s="103"/>
      <c r="D54" s="104">
        <f>SUM(D47:D53)</f>
        <v>10</v>
      </c>
      <c r="E54" s="102">
        <f>SUM(E47:E53)</f>
        <v>3</v>
      </c>
      <c r="F54" s="103"/>
      <c r="G54" s="104">
        <f>SUM(G47:G53)</f>
        <v>12</v>
      </c>
      <c r="H54" s="102">
        <f>SUM(H47:H53)</f>
        <v>9</v>
      </c>
      <c r="I54" s="103">
        <f>SUM(I47:I53)</f>
        <v>0</v>
      </c>
      <c r="J54" s="104">
        <f>SUM(J47:J53)</f>
        <v>8</v>
      </c>
    </row>
    <row r="55" spans="1:10" ht="27" customHeight="1" thickBot="1" x14ac:dyDescent="0.3">
      <c r="A55" s="55" t="s">
        <v>24</v>
      </c>
      <c r="B55" s="118">
        <f>B54/7</f>
        <v>0.8571428571428571</v>
      </c>
      <c r="C55" s="119"/>
      <c r="D55" s="127">
        <f>D54/7</f>
        <v>1.4285714285714286</v>
      </c>
      <c r="E55" s="105">
        <f>E54/7</f>
        <v>0.42857142857142855</v>
      </c>
      <c r="F55" s="106"/>
      <c r="G55" s="107">
        <f>+G54/7</f>
        <v>1.7142857142857142</v>
      </c>
      <c r="H55" s="118">
        <f>+H54/7</f>
        <v>1.2857142857142858</v>
      </c>
      <c r="I55" s="119">
        <f>I54/7</f>
        <v>0</v>
      </c>
      <c r="J55" s="127">
        <f>+J54/7</f>
        <v>1.1428571428571428</v>
      </c>
    </row>
    <row r="56" spans="1:10" ht="27" customHeight="1" thickBot="1" x14ac:dyDescent="0.3">
      <c r="A56" s="61" t="s">
        <v>25</v>
      </c>
      <c r="B56" s="214">
        <f>+B55+D55/3</f>
        <v>1.3333333333333333</v>
      </c>
      <c r="C56" s="215"/>
      <c r="D56" s="216"/>
      <c r="E56" s="214">
        <f>+E55+G55/3</f>
        <v>1</v>
      </c>
      <c r="F56" s="215"/>
      <c r="G56" s="216"/>
      <c r="H56" s="214">
        <f>+H55+J55/3</f>
        <v>1.6666666666666667</v>
      </c>
      <c r="I56" s="215"/>
      <c r="J56" s="216"/>
    </row>
    <row r="57" spans="1:10" ht="27" customHeight="1" thickBot="1" x14ac:dyDescent="0.3">
      <c r="A57" s="200" t="s">
        <v>8</v>
      </c>
      <c r="B57" s="223" t="s">
        <v>38</v>
      </c>
      <c r="C57" s="224"/>
      <c r="D57" s="224"/>
      <c r="E57" s="224"/>
      <c r="F57" s="224"/>
      <c r="G57" s="224"/>
      <c r="H57" s="224"/>
      <c r="I57" s="224"/>
      <c r="J57" s="225"/>
    </row>
    <row r="58" spans="1:10" ht="65.25" customHeight="1" x14ac:dyDescent="0.25">
      <c r="A58" s="201"/>
      <c r="B58" s="226" t="s">
        <v>39</v>
      </c>
      <c r="C58" s="227"/>
      <c r="D58" s="228"/>
      <c r="E58" s="226" t="s">
        <v>40</v>
      </c>
      <c r="F58" s="227"/>
      <c r="G58" s="228"/>
      <c r="H58" s="226" t="s">
        <v>41</v>
      </c>
      <c r="I58" s="227"/>
      <c r="J58" s="228"/>
    </row>
    <row r="59" spans="1:10" ht="27" customHeight="1" thickBot="1" x14ac:dyDescent="0.3">
      <c r="A59" s="202"/>
      <c r="B59" s="93" t="s">
        <v>13</v>
      </c>
      <c r="C59" s="94" t="s">
        <v>14</v>
      </c>
      <c r="D59" s="95" t="s">
        <v>15</v>
      </c>
      <c r="E59" s="93" t="s">
        <v>13</v>
      </c>
      <c r="F59" s="94" t="s">
        <v>14</v>
      </c>
      <c r="G59" s="95" t="s">
        <v>15</v>
      </c>
      <c r="H59" s="93" t="s">
        <v>13</v>
      </c>
      <c r="I59" s="94" t="s">
        <v>14</v>
      </c>
      <c r="J59" s="95" t="s">
        <v>15</v>
      </c>
    </row>
    <row r="60" spans="1:10" ht="27" customHeight="1" x14ac:dyDescent="0.25">
      <c r="A60" s="62" t="s">
        <v>16</v>
      </c>
      <c r="B60" s="128"/>
      <c r="C60" s="129"/>
      <c r="D60" s="130">
        <v>2</v>
      </c>
      <c r="E60" s="128">
        <v>3</v>
      </c>
      <c r="F60" s="129"/>
      <c r="G60" s="130"/>
      <c r="H60" s="128"/>
      <c r="I60" s="129"/>
      <c r="J60" s="130">
        <v>2</v>
      </c>
    </row>
    <row r="61" spans="1:10" ht="27" customHeight="1" x14ac:dyDescent="0.25">
      <c r="A61" s="13" t="s">
        <v>17</v>
      </c>
      <c r="B61" s="96">
        <v>3</v>
      </c>
      <c r="C61" s="97"/>
      <c r="D61" s="98"/>
      <c r="E61" s="96"/>
      <c r="F61" s="97"/>
      <c r="G61" s="98">
        <v>2</v>
      </c>
      <c r="H61" s="96"/>
      <c r="I61" s="97"/>
      <c r="J61" s="98">
        <v>2</v>
      </c>
    </row>
    <row r="62" spans="1:10" ht="27" customHeight="1" x14ac:dyDescent="0.25">
      <c r="A62" s="13" t="s">
        <v>18</v>
      </c>
      <c r="B62" s="96"/>
      <c r="C62" s="97"/>
      <c r="D62" s="98">
        <v>2</v>
      </c>
      <c r="E62" s="96"/>
      <c r="F62" s="97"/>
      <c r="G62" s="98">
        <v>2</v>
      </c>
      <c r="H62" s="96"/>
      <c r="I62" s="97"/>
      <c r="J62" s="98">
        <v>2</v>
      </c>
    </row>
    <row r="63" spans="1:10" ht="27" customHeight="1" x14ac:dyDescent="0.25">
      <c r="A63" s="13" t="s">
        <v>19</v>
      </c>
      <c r="B63" s="96">
        <v>3</v>
      </c>
      <c r="C63" s="97"/>
      <c r="D63" s="98"/>
      <c r="E63" s="96"/>
      <c r="F63" s="97"/>
      <c r="G63" s="98">
        <v>2</v>
      </c>
      <c r="H63" s="96"/>
      <c r="I63" s="97"/>
      <c r="J63" s="98">
        <v>2</v>
      </c>
    </row>
    <row r="64" spans="1:10" ht="27" customHeight="1" x14ac:dyDescent="0.25">
      <c r="A64" s="13" t="s">
        <v>20</v>
      </c>
      <c r="B64" s="96">
        <v>3</v>
      </c>
      <c r="C64" s="97"/>
      <c r="D64" s="98"/>
      <c r="E64" s="96">
        <v>3</v>
      </c>
      <c r="F64" s="97"/>
      <c r="G64" s="98"/>
      <c r="H64" s="96"/>
      <c r="I64" s="97"/>
      <c r="J64" s="98">
        <v>2</v>
      </c>
    </row>
    <row r="65" spans="1:10" ht="27" customHeight="1" x14ac:dyDescent="0.25">
      <c r="A65" s="13" t="s">
        <v>21</v>
      </c>
      <c r="B65" s="96">
        <v>3</v>
      </c>
      <c r="C65" s="97"/>
      <c r="D65" s="98"/>
      <c r="E65" s="96">
        <v>3</v>
      </c>
      <c r="F65" s="97"/>
      <c r="G65" s="98"/>
      <c r="H65" s="96"/>
      <c r="I65" s="97"/>
      <c r="J65" s="98">
        <v>2</v>
      </c>
    </row>
    <row r="66" spans="1:10" ht="27" customHeight="1" thickBot="1" x14ac:dyDescent="0.3">
      <c r="A66" s="13" t="s">
        <v>22</v>
      </c>
      <c r="B66" s="99"/>
      <c r="C66" s="100"/>
      <c r="D66" s="101">
        <v>2</v>
      </c>
      <c r="E66" s="99"/>
      <c r="F66" s="100"/>
      <c r="G66" s="101">
        <v>2</v>
      </c>
      <c r="H66" s="99"/>
      <c r="I66" s="100"/>
      <c r="J66" s="101">
        <v>2</v>
      </c>
    </row>
    <row r="67" spans="1:10" ht="27" customHeight="1" thickBot="1" x14ac:dyDescent="0.3">
      <c r="A67" s="27" t="s">
        <v>23</v>
      </c>
      <c r="B67" s="102">
        <f>SUM(B60:B66)</f>
        <v>12</v>
      </c>
      <c r="C67" s="103"/>
      <c r="D67" s="104">
        <f>SUM(D60:D66)</f>
        <v>6</v>
      </c>
      <c r="E67" s="102">
        <f>SUM(E60:E66)</f>
        <v>9</v>
      </c>
      <c r="F67" s="103"/>
      <c r="G67" s="104">
        <f>SUM(G60:G66)</f>
        <v>8</v>
      </c>
      <c r="H67" s="102">
        <f>SUM(H60:H66)</f>
        <v>0</v>
      </c>
      <c r="I67" s="103">
        <f>SUM(I60:I66)</f>
        <v>0</v>
      </c>
      <c r="J67" s="104">
        <f>SUM(J60:J66)</f>
        <v>14</v>
      </c>
    </row>
    <row r="68" spans="1:10" ht="27" customHeight="1" thickBot="1" x14ac:dyDescent="0.3">
      <c r="A68" s="31" t="s">
        <v>24</v>
      </c>
      <c r="B68" s="118">
        <f>B67/7</f>
        <v>1.7142857142857142</v>
      </c>
      <c r="C68" s="119"/>
      <c r="D68" s="127">
        <f>D67/7</f>
        <v>0.8571428571428571</v>
      </c>
      <c r="E68" s="105">
        <f>E67/7</f>
        <v>1.2857142857142858</v>
      </c>
      <c r="F68" s="106"/>
      <c r="G68" s="107">
        <f>+G67/7</f>
        <v>1.1428571428571428</v>
      </c>
      <c r="H68" s="118">
        <f>+H67/7</f>
        <v>0</v>
      </c>
      <c r="I68" s="119">
        <f>I67/7</f>
        <v>0</v>
      </c>
      <c r="J68" s="127">
        <f>+J67/7</f>
        <v>2</v>
      </c>
    </row>
    <row r="69" spans="1:10" ht="27" customHeight="1" thickBot="1" x14ac:dyDescent="0.3">
      <c r="A69" s="35" t="s">
        <v>25</v>
      </c>
      <c r="B69" s="214">
        <f>+B68+D68/3</f>
        <v>2</v>
      </c>
      <c r="C69" s="215"/>
      <c r="D69" s="216"/>
      <c r="E69" s="214">
        <f>+E68+G68/3</f>
        <v>1.6666666666666667</v>
      </c>
      <c r="F69" s="215"/>
      <c r="G69" s="216"/>
      <c r="H69" s="214">
        <v>2</v>
      </c>
      <c r="I69" s="215"/>
      <c r="J69" s="216"/>
    </row>
    <row r="70" spans="1:10" ht="27" customHeight="1" thickBot="1" x14ac:dyDescent="0.3">
      <c r="A70" s="200" t="s">
        <v>8</v>
      </c>
      <c r="B70" s="233" t="s">
        <v>42</v>
      </c>
      <c r="C70" s="234"/>
      <c r="D70" s="234"/>
      <c r="E70" s="234"/>
      <c r="F70" s="234"/>
      <c r="G70" s="234"/>
      <c r="H70" s="234"/>
      <c r="I70" s="234"/>
      <c r="J70" s="234"/>
    </row>
    <row r="71" spans="1:10" ht="61.5" customHeight="1" x14ac:dyDescent="0.25">
      <c r="A71" s="220"/>
      <c r="B71" s="207" t="s">
        <v>43</v>
      </c>
      <c r="C71" s="208"/>
      <c r="D71" s="209"/>
      <c r="E71" s="207" t="s">
        <v>44</v>
      </c>
      <c r="F71" s="208"/>
      <c r="G71" s="209"/>
      <c r="H71" s="235" t="s">
        <v>45</v>
      </c>
      <c r="I71" s="236"/>
      <c r="J71" s="237"/>
    </row>
    <row r="72" spans="1:10" ht="27" customHeight="1" thickBot="1" x14ac:dyDescent="0.3">
      <c r="A72" s="221"/>
      <c r="B72" s="93" t="s">
        <v>13</v>
      </c>
      <c r="C72" s="94" t="s">
        <v>14</v>
      </c>
      <c r="D72" s="95" t="s">
        <v>15</v>
      </c>
      <c r="E72" s="93" t="s">
        <v>13</v>
      </c>
      <c r="F72" s="94" t="s">
        <v>14</v>
      </c>
      <c r="G72" s="95" t="s">
        <v>15</v>
      </c>
      <c r="H72" s="9" t="s">
        <v>13</v>
      </c>
      <c r="I72" s="10" t="s">
        <v>14</v>
      </c>
      <c r="J72" s="12" t="s">
        <v>15</v>
      </c>
    </row>
    <row r="73" spans="1:10" ht="27" customHeight="1" x14ac:dyDescent="0.25">
      <c r="A73" s="36" t="s">
        <v>16</v>
      </c>
      <c r="B73" s="96"/>
      <c r="C73" s="97"/>
      <c r="D73" s="98">
        <v>2</v>
      </c>
      <c r="E73" s="96"/>
      <c r="F73" s="97"/>
      <c r="G73" s="98">
        <v>2</v>
      </c>
      <c r="H73" s="66">
        <v>3</v>
      </c>
      <c r="I73" s="47"/>
      <c r="J73" s="67"/>
    </row>
    <row r="74" spans="1:10" ht="27" customHeight="1" x14ac:dyDescent="0.25">
      <c r="A74" s="38" t="s">
        <v>17</v>
      </c>
      <c r="B74" s="96"/>
      <c r="C74" s="97"/>
      <c r="D74" s="98">
        <v>2</v>
      </c>
      <c r="E74" s="96"/>
      <c r="F74" s="97"/>
      <c r="G74" s="98">
        <v>2</v>
      </c>
      <c r="H74" s="66">
        <v>3</v>
      </c>
      <c r="I74" s="47"/>
      <c r="J74" s="67"/>
    </row>
    <row r="75" spans="1:10" ht="27" customHeight="1" x14ac:dyDescent="0.25">
      <c r="A75" s="38" t="s">
        <v>18</v>
      </c>
      <c r="B75" s="96"/>
      <c r="C75" s="97"/>
      <c r="D75" s="98">
        <v>2</v>
      </c>
      <c r="E75" s="96"/>
      <c r="F75" s="97"/>
      <c r="G75" s="98">
        <v>2</v>
      </c>
      <c r="H75" s="66">
        <v>3</v>
      </c>
      <c r="I75" s="47"/>
      <c r="J75" s="67"/>
    </row>
    <row r="76" spans="1:10" ht="27" customHeight="1" x14ac:dyDescent="0.25">
      <c r="A76" s="38" t="s">
        <v>19</v>
      </c>
      <c r="B76" s="96"/>
      <c r="C76" s="97"/>
      <c r="D76" s="98">
        <v>2</v>
      </c>
      <c r="E76" s="96"/>
      <c r="F76" s="97"/>
      <c r="G76" s="98">
        <v>2</v>
      </c>
      <c r="H76" s="68">
        <v>3</v>
      </c>
      <c r="I76" s="48"/>
      <c r="J76" s="69"/>
    </row>
    <row r="77" spans="1:10" ht="27" customHeight="1" x14ac:dyDescent="0.25">
      <c r="A77" s="38" t="s">
        <v>20</v>
      </c>
      <c r="B77" s="96"/>
      <c r="C77" s="97"/>
      <c r="D77" s="98">
        <v>2</v>
      </c>
      <c r="E77" s="96"/>
      <c r="F77" s="97"/>
      <c r="G77" s="98">
        <v>2</v>
      </c>
      <c r="H77" s="68">
        <v>3</v>
      </c>
      <c r="I77" s="48"/>
      <c r="J77" s="69"/>
    </row>
    <row r="78" spans="1:10" ht="27" customHeight="1" x14ac:dyDescent="0.25">
      <c r="A78" s="38" t="s">
        <v>21</v>
      </c>
      <c r="B78" s="96"/>
      <c r="C78" s="97"/>
      <c r="D78" s="98">
        <v>2</v>
      </c>
      <c r="E78" s="96"/>
      <c r="F78" s="97"/>
      <c r="G78" s="98">
        <v>2</v>
      </c>
      <c r="H78" s="68">
        <v>3</v>
      </c>
      <c r="I78" s="48"/>
      <c r="J78" s="69"/>
    </row>
    <row r="79" spans="1:10" ht="27" customHeight="1" thickBot="1" x14ac:dyDescent="0.3">
      <c r="A79" s="38" t="s">
        <v>22</v>
      </c>
      <c r="B79" s="99"/>
      <c r="C79" s="100"/>
      <c r="D79" s="101">
        <v>2</v>
      </c>
      <c r="E79" s="99"/>
      <c r="F79" s="100"/>
      <c r="G79" s="101">
        <v>2</v>
      </c>
      <c r="H79" s="70">
        <v>3</v>
      </c>
      <c r="I79" s="49"/>
      <c r="J79" s="71"/>
    </row>
    <row r="80" spans="1:10" ht="27" customHeight="1" thickBot="1" x14ac:dyDescent="0.3">
      <c r="A80" s="41" t="s">
        <v>23</v>
      </c>
      <c r="B80" s="102">
        <f>SUM(B78:B79)</f>
        <v>0</v>
      </c>
      <c r="C80" s="103"/>
      <c r="D80" s="104">
        <f>SUM(D73:D79)</f>
        <v>14</v>
      </c>
      <c r="E80" s="102">
        <f>SUM(E73:E79)</f>
        <v>0</v>
      </c>
      <c r="F80" s="103"/>
      <c r="G80" s="104">
        <f>SUM(G73:G79)</f>
        <v>14</v>
      </c>
      <c r="H80" s="50">
        <f>SUM(H73:H79)</f>
        <v>21</v>
      </c>
      <c r="I80" s="51">
        <f>SUM(I73:I79)</f>
        <v>0</v>
      </c>
      <c r="J80" s="53">
        <f>SUM(J73:J79)</f>
        <v>0</v>
      </c>
    </row>
    <row r="81" spans="1:10" ht="27" customHeight="1" thickBot="1" x14ac:dyDescent="0.3">
      <c r="A81" s="55" t="s">
        <v>24</v>
      </c>
      <c r="B81" s="118">
        <f>B80/7</f>
        <v>0</v>
      </c>
      <c r="C81" s="119"/>
      <c r="D81" s="127">
        <f>D80/7</f>
        <v>2</v>
      </c>
      <c r="E81" s="105">
        <f>E80/7</f>
        <v>0</v>
      </c>
      <c r="F81" s="106"/>
      <c r="G81" s="107">
        <f>+G80/7</f>
        <v>2</v>
      </c>
      <c r="H81" s="43">
        <f>+H80/7</f>
        <v>3</v>
      </c>
      <c r="I81" s="44">
        <f>I80/7</f>
        <v>0</v>
      </c>
      <c r="J81" s="45">
        <f>+J80/7</f>
        <v>0</v>
      </c>
    </row>
    <row r="82" spans="1:10" ht="27" customHeight="1" thickBot="1" x14ac:dyDescent="0.3">
      <c r="A82" s="61" t="s">
        <v>25</v>
      </c>
      <c r="B82" s="214">
        <v>2</v>
      </c>
      <c r="C82" s="215"/>
      <c r="D82" s="216"/>
      <c r="E82" s="214">
        <v>2</v>
      </c>
      <c r="F82" s="215"/>
      <c r="G82" s="216"/>
      <c r="H82" s="211">
        <f>+H81+J81/3</f>
        <v>3</v>
      </c>
      <c r="I82" s="212"/>
      <c r="J82" s="213"/>
    </row>
    <row r="83" spans="1:10" ht="15.75" thickBot="1" x14ac:dyDescent="0.3">
      <c r="A83" s="72"/>
      <c r="B83" s="73"/>
      <c r="C83" s="73"/>
      <c r="D83" s="73"/>
      <c r="E83" s="73"/>
      <c r="F83" s="73"/>
      <c r="G83" s="73"/>
      <c r="H83" s="73"/>
      <c r="I83" s="73"/>
      <c r="J83" s="74"/>
    </row>
    <row r="84" spans="1:10" s="77" customFormat="1" ht="21.95" customHeight="1" thickBot="1" x14ac:dyDescent="0.3">
      <c r="A84" s="230" t="s">
        <v>46</v>
      </c>
      <c r="B84" s="231"/>
      <c r="C84" s="231"/>
      <c r="D84" s="231"/>
      <c r="E84" s="231"/>
      <c r="F84" s="232"/>
      <c r="G84" s="75"/>
      <c r="H84" s="75"/>
      <c r="I84" s="75"/>
      <c r="J84" s="76"/>
    </row>
    <row r="85" spans="1:10" x14ac:dyDescent="0.25">
      <c r="A85" s="85" t="s">
        <v>47</v>
      </c>
      <c r="B85" s="229" t="s">
        <v>48</v>
      </c>
      <c r="C85" s="229"/>
      <c r="D85" s="86" t="s">
        <v>53</v>
      </c>
      <c r="E85" s="86"/>
      <c r="F85" s="87"/>
      <c r="G85" s="78"/>
      <c r="H85" s="78"/>
      <c r="I85" s="78"/>
      <c r="J85" s="79"/>
    </row>
    <row r="86" spans="1:10" x14ac:dyDescent="0.25">
      <c r="A86" s="88" t="s">
        <v>49</v>
      </c>
      <c r="B86" s="238" t="s">
        <v>50</v>
      </c>
      <c r="C86" s="238"/>
      <c r="D86" s="240" t="s">
        <v>54</v>
      </c>
      <c r="E86" s="241"/>
      <c r="F86" s="242"/>
      <c r="G86" s="78"/>
      <c r="H86" s="78"/>
      <c r="I86" s="78"/>
      <c r="J86" s="79"/>
    </row>
    <row r="87" spans="1:10" ht="15.75" thickBot="1" x14ac:dyDescent="0.3">
      <c r="A87" s="89" t="s">
        <v>51</v>
      </c>
      <c r="B87" s="239" t="s">
        <v>52</v>
      </c>
      <c r="C87" s="239"/>
      <c r="D87" s="243"/>
      <c r="E87" s="244"/>
      <c r="F87" s="245"/>
      <c r="G87" s="78"/>
      <c r="H87" s="78"/>
      <c r="I87" s="78"/>
      <c r="J87" s="79"/>
    </row>
    <row r="88" spans="1:10" x14ac:dyDescent="0.25">
      <c r="A88" s="80"/>
      <c r="B88" s="78"/>
      <c r="C88" s="78"/>
      <c r="D88" s="78"/>
      <c r="E88" s="78"/>
      <c r="F88" s="78"/>
      <c r="G88" s="78"/>
      <c r="H88" s="78"/>
      <c r="I88" s="78"/>
      <c r="J88" s="79"/>
    </row>
    <row r="89" spans="1:10" x14ac:dyDescent="0.25">
      <c r="A89" s="80"/>
      <c r="B89" s="78"/>
      <c r="C89" s="78"/>
      <c r="D89" s="78"/>
      <c r="E89" s="78"/>
      <c r="F89" s="78"/>
      <c r="G89" s="78"/>
      <c r="H89" s="78"/>
      <c r="I89" s="78"/>
      <c r="J89" s="79"/>
    </row>
    <row r="90" spans="1:10" ht="15.75" thickBot="1" x14ac:dyDescent="0.3">
      <c r="A90" s="81"/>
      <c r="B90" s="82"/>
      <c r="C90" s="82"/>
      <c r="D90" s="82"/>
      <c r="E90" s="82"/>
      <c r="F90" s="82"/>
      <c r="G90" s="82"/>
      <c r="H90" s="82"/>
      <c r="I90" s="82"/>
      <c r="J90" s="83"/>
    </row>
  </sheetData>
  <mergeCells count="63">
    <mergeCell ref="B86:C86"/>
    <mergeCell ref="B87:C87"/>
    <mergeCell ref="D86:F87"/>
    <mergeCell ref="B82:D82"/>
    <mergeCell ref="E82:G82"/>
    <mergeCell ref="H82:J82"/>
    <mergeCell ref="B85:C85"/>
    <mergeCell ref="A84:F84"/>
    <mergeCell ref="B69:D69"/>
    <mergeCell ref="E69:G69"/>
    <mergeCell ref="H69:J69"/>
    <mergeCell ref="A70:A72"/>
    <mergeCell ref="B70:J70"/>
    <mergeCell ref="B71:D71"/>
    <mergeCell ref="E71:G71"/>
    <mergeCell ref="H71:J71"/>
    <mergeCell ref="B56:D56"/>
    <mergeCell ref="E56:G56"/>
    <mergeCell ref="H56:J56"/>
    <mergeCell ref="A57:A59"/>
    <mergeCell ref="B57:J57"/>
    <mergeCell ref="B58:D58"/>
    <mergeCell ref="E58:G58"/>
    <mergeCell ref="H58:J58"/>
    <mergeCell ref="B43:D43"/>
    <mergeCell ref="E43:G43"/>
    <mergeCell ref="H43:J43"/>
    <mergeCell ref="A44:A46"/>
    <mergeCell ref="B44:J44"/>
    <mergeCell ref="B45:D45"/>
    <mergeCell ref="E45:G45"/>
    <mergeCell ref="H45:J45"/>
    <mergeCell ref="B30:D30"/>
    <mergeCell ref="E30:G30"/>
    <mergeCell ref="H30:J30"/>
    <mergeCell ref="A31:A33"/>
    <mergeCell ref="B31:J31"/>
    <mergeCell ref="B32:D32"/>
    <mergeCell ref="E32:G32"/>
    <mergeCell ref="H32:J32"/>
    <mergeCell ref="B17:D17"/>
    <mergeCell ref="E17:G17"/>
    <mergeCell ref="H17:J17"/>
    <mergeCell ref="A18:A20"/>
    <mergeCell ref="B18:J18"/>
    <mergeCell ref="B19:D19"/>
    <mergeCell ref="E19:G19"/>
    <mergeCell ref="H19:J19"/>
    <mergeCell ref="G4:H4"/>
    <mergeCell ref="I4:J4"/>
    <mergeCell ref="A5:A7"/>
    <mergeCell ref="B5:J5"/>
    <mergeCell ref="B6:D6"/>
    <mergeCell ref="E6:G6"/>
    <mergeCell ref="H6:J6"/>
    <mergeCell ref="B3:F3"/>
    <mergeCell ref="G3:H3"/>
    <mergeCell ref="I3:J3"/>
    <mergeCell ref="G1:H1"/>
    <mergeCell ref="I1:J1"/>
    <mergeCell ref="B2:F2"/>
    <mergeCell ref="G2:H2"/>
    <mergeCell ref="I2:J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G87" sqref="G87"/>
    </sheetView>
  </sheetViews>
  <sheetFormatPr baseColWidth="10" defaultRowHeight="15" x14ac:dyDescent="0.25"/>
  <cols>
    <col min="1" max="1" width="23.7109375" customWidth="1"/>
    <col min="2" max="2" width="10.28515625" style="84" customWidth="1"/>
    <col min="3" max="3" width="9.28515625" style="84" customWidth="1"/>
    <col min="4" max="4" width="10.140625" style="84" customWidth="1"/>
    <col min="5" max="5" width="9.7109375" style="84" customWidth="1"/>
    <col min="6" max="6" width="8.85546875" style="84" customWidth="1"/>
    <col min="7" max="7" width="11.7109375" style="84" customWidth="1"/>
    <col min="8" max="8" width="10.42578125" style="84" customWidth="1"/>
    <col min="9" max="9" width="9.140625" style="84" customWidth="1"/>
    <col min="10" max="10" width="11.42578125" style="84"/>
  </cols>
  <sheetData>
    <row r="1" spans="1:10" s="4" customFormat="1" ht="35.1" customHeight="1" x14ac:dyDescent="0.25">
      <c r="A1" s="1" t="s">
        <v>0</v>
      </c>
      <c r="B1" s="2"/>
      <c r="C1" s="3"/>
      <c r="D1" s="3"/>
      <c r="E1" s="3"/>
      <c r="F1" s="3"/>
      <c r="G1" s="192" t="s">
        <v>1</v>
      </c>
      <c r="H1" s="193"/>
      <c r="I1" s="194">
        <v>42082</v>
      </c>
      <c r="J1" s="195"/>
    </row>
    <row r="2" spans="1:10" s="4" customFormat="1" ht="35.1" customHeight="1" x14ac:dyDescent="0.25">
      <c r="A2" s="5"/>
      <c r="B2" s="186" t="s">
        <v>2</v>
      </c>
      <c r="C2" s="187"/>
      <c r="D2" s="187"/>
      <c r="E2" s="187"/>
      <c r="F2" s="187"/>
      <c r="G2" s="188" t="s">
        <v>3</v>
      </c>
      <c r="H2" s="189"/>
      <c r="I2" s="190" t="s">
        <v>4</v>
      </c>
      <c r="J2" s="191"/>
    </row>
    <row r="3" spans="1:10" s="4" customFormat="1" ht="35.1" customHeight="1" x14ac:dyDescent="0.25">
      <c r="A3" s="5"/>
      <c r="B3" s="186" t="s">
        <v>5</v>
      </c>
      <c r="C3" s="187"/>
      <c r="D3" s="187"/>
      <c r="E3" s="187"/>
      <c r="F3" s="187"/>
      <c r="G3" s="188" t="s">
        <v>6</v>
      </c>
      <c r="H3" s="189"/>
      <c r="I3" s="190" t="s">
        <v>7</v>
      </c>
      <c r="J3" s="191"/>
    </row>
    <row r="4" spans="1:10" s="4" customFormat="1" ht="35.1" customHeight="1" thickBot="1" x14ac:dyDescent="0.3">
      <c r="A4" s="6"/>
      <c r="B4" s="7"/>
      <c r="C4" s="8"/>
      <c r="D4" s="8"/>
      <c r="E4" s="8"/>
      <c r="F4" s="8"/>
      <c r="G4" s="196"/>
      <c r="H4" s="197"/>
      <c r="I4" s="198"/>
      <c r="J4" s="199"/>
    </row>
    <row r="5" spans="1:10" s="4" customFormat="1" ht="27" customHeight="1" thickBot="1" x14ac:dyDescent="0.3">
      <c r="A5" s="200" t="s">
        <v>8</v>
      </c>
      <c r="B5" s="203" t="s">
        <v>9</v>
      </c>
      <c r="C5" s="203"/>
      <c r="D5" s="203"/>
      <c r="E5" s="203"/>
      <c r="F5" s="203"/>
      <c r="G5" s="203"/>
      <c r="H5" s="203"/>
      <c r="I5" s="203"/>
      <c r="J5" s="204"/>
    </row>
    <row r="6" spans="1:10" s="4" customFormat="1" ht="27" customHeight="1" x14ac:dyDescent="0.25">
      <c r="A6" s="201"/>
      <c r="B6" s="205" t="s">
        <v>10</v>
      </c>
      <c r="C6" s="206"/>
      <c r="D6" s="206"/>
      <c r="E6" s="205" t="s">
        <v>11</v>
      </c>
      <c r="F6" s="206"/>
      <c r="G6" s="210"/>
      <c r="H6" s="205" t="s">
        <v>12</v>
      </c>
      <c r="I6" s="206"/>
      <c r="J6" s="210"/>
    </row>
    <row r="7" spans="1:10" s="4" customFormat="1" ht="27" customHeight="1" thickBot="1" x14ac:dyDescent="0.3">
      <c r="A7" s="202"/>
      <c r="B7" s="9" t="s">
        <v>13</v>
      </c>
      <c r="C7" s="10" t="s">
        <v>14</v>
      </c>
      <c r="D7" s="11" t="s">
        <v>15</v>
      </c>
      <c r="E7" s="9" t="s">
        <v>13</v>
      </c>
      <c r="F7" s="10" t="s">
        <v>14</v>
      </c>
      <c r="G7" s="12" t="s">
        <v>15</v>
      </c>
      <c r="H7" s="9" t="s">
        <v>13</v>
      </c>
      <c r="I7" s="10" t="s">
        <v>14</v>
      </c>
      <c r="J7" s="12" t="s">
        <v>15</v>
      </c>
    </row>
    <row r="8" spans="1:10" s="4" customFormat="1" ht="27" customHeight="1" x14ac:dyDescent="0.25">
      <c r="A8" s="13" t="s">
        <v>16</v>
      </c>
      <c r="B8" s="63">
        <v>3</v>
      </c>
      <c r="C8" s="15"/>
      <c r="D8" s="16"/>
      <c r="E8" s="63">
        <v>3</v>
      </c>
      <c r="F8" s="18"/>
      <c r="G8" s="19"/>
      <c r="H8" s="17">
        <v>3</v>
      </c>
      <c r="I8" s="18"/>
      <c r="J8" s="19"/>
    </row>
    <row r="9" spans="1:10" s="4" customFormat="1" ht="27" customHeight="1" x14ac:dyDescent="0.25">
      <c r="A9" s="13" t="s">
        <v>17</v>
      </c>
      <c r="B9" s="17">
        <v>3</v>
      </c>
      <c r="C9" s="18"/>
      <c r="D9" s="19"/>
      <c r="E9" s="17">
        <v>3</v>
      </c>
      <c r="F9" s="18"/>
      <c r="G9" s="19"/>
      <c r="H9" s="17">
        <v>3</v>
      </c>
      <c r="I9" s="18"/>
      <c r="J9" s="19"/>
    </row>
    <row r="10" spans="1:10" s="4" customFormat="1" ht="27" customHeight="1" x14ac:dyDescent="0.25">
      <c r="A10" s="13" t="s">
        <v>18</v>
      </c>
      <c r="B10" s="17">
        <v>3</v>
      </c>
      <c r="C10" s="18"/>
      <c r="D10" s="19"/>
      <c r="E10" s="17">
        <v>3</v>
      </c>
      <c r="F10" s="18"/>
      <c r="G10" s="19"/>
      <c r="H10" s="17">
        <v>3</v>
      </c>
      <c r="I10" s="18"/>
      <c r="J10" s="19"/>
    </row>
    <row r="11" spans="1:10" s="4" customFormat="1" ht="27" customHeight="1" x14ac:dyDescent="0.25">
      <c r="A11" s="13" t="s">
        <v>19</v>
      </c>
      <c r="B11" s="20">
        <v>3</v>
      </c>
      <c r="C11" s="21"/>
      <c r="D11" s="22"/>
      <c r="E11" s="20">
        <v>3</v>
      </c>
      <c r="F11" s="21"/>
      <c r="G11" s="22"/>
      <c r="H11" s="20">
        <v>3</v>
      </c>
      <c r="I11" s="21"/>
      <c r="J11" s="22"/>
    </row>
    <row r="12" spans="1:10" s="4" customFormat="1" ht="27" customHeight="1" x14ac:dyDescent="0.25">
      <c r="A12" s="13" t="s">
        <v>20</v>
      </c>
      <c r="B12" s="20">
        <v>3</v>
      </c>
      <c r="C12" s="21"/>
      <c r="D12" s="22"/>
      <c r="E12" s="20">
        <v>3</v>
      </c>
      <c r="F12" s="21"/>
      <c r="G12" s="22"/>
      <c r="H12" s="20">
        <v>3</v>
      </c>
      <c r="I12" s="21"/>
      <c r="J12" s="22"/>
    </row>
    <row r="13" spans="1:10" s="4" customFormat="1" ht="27" customHeight="1" x14ac:dyDescent="0.25">
      <c r="A13" s="13" t="s">
        <v>21</v>
      </c>
      <c r="B13" s="20">
        <v>3</v>
      </c>
      <c r="C13" s="21"/>
      <c r="D13" s="22"/>
      <c r="E13" s="20"/>
      <c r="F13" s="21"/>
      <c r="G13" s="22">
        <v>2</v>
      </c>
      <c r="H13" s="20">
        <v>3</v>
      </c>
      <c r="I13" s="21"/>
      <c r="J13" s="22"/>
    </row>
    <row r="14" spans="1:10" s="26" customFormat="1" ht="27" customHeight="1" thickBot="1" x14ac:dyDescent="0.3">
      <c r="A14" s="13" t="s">
        <v>22</v>
      </c>
      <c r="B14" s="23"/>
      <c r="C14" s="24"/>
      <c r="D14" s="25">
        <v>2</v>
      </c>
      <c r="E14" s="23"/>
      <c r="F14" s="24"/>
      <c r="G14" s="25">
        <v>2</v>
      </c>
      <c r="H14" s="23">
        <v>3</v>
      </c>
      <c r="I14" s="24"/>
      <c r="J14" s="25"/>
    </row>
    <row r="15" spans="1:10" s="26" customFormat="1" ht="26.25" customHeight="1" thickBot="1" x14ac:dyDescent="0.3">
      <c r="A15" s="27" t="s">
        <v>23</v>
      </c>
      <c r="B15" s="28">
        <f>SUM(B8:B14)</f>
        <v>18</v>
      </c>
      <c r="C15" s="29"/>
      <c r="D15" s="30"/>
      <c r="E15" s="28">
        <f>SUM(E8:E14)</f>
        <v>15</v>
      </c>
      <c r="F15" s="29"/>
      <c r="G15" s="30">
        <f>SUM(G8:G14)</f>
        <v>4</v>
      </c>
      <c r="H15" s="28">
        <f>SUM(H8:H14)</f>
        <v>21</v>
      </c>
      <c r="I15" s="29"/>
      <c r="J15" s="30"/>
    </row>
    <row r="16" spans="1:10" ht="24.95" customHeight="1" thickBot="1" x14ac:dyDescent="0.3">
      <c r="A16" s="31" t="s">
        <v>24</v>
      </c>
      <c r="B16" s="91">
        <f>B15/7</f>
        <v>2.5714285714285716</v>
      </c>
      <c r="C16" s="33"/>
      <c r="D16" s="34"/>
      <c r="E16" s="91">
        <f>E15/7</f>
        <v>2.1428571428571428</v>
      </c>
      <c r="F16" s="33"/>
      <c r="G16" s="92">
        <f>G15/7</f>
        <v>0.5714285714285714</v>
      </c>
      <c r="H16" s="32">
        <f>H15/7</f>
        <v>3</v>
      </c>
      <c r="I16" s="33"/>
      <c r="J16" s="34"/>
    </row>
    <row r="17" spans="1:10" ht="24.95" customHeight="1" thickBot="1" x14ac:dyDescent="0.3">
      <c r="A17" s="35" t="s">
        <v>25</v>
      </c>
      <c r="B17" s="211">
        <v>3</v>
      </c>
      <c r="C17" s="212"/>
      <c r="D17" s="213"/>
      <c r="E17" s="211">
        <f>+E16+G16/3</f>
        <v>2.333333333333333</v>
      </c>
      <c r="F17" s="212"/>
      <c r="G17" s="213"/>
      <c r="H17" s="211">
        <v>3</v>
      </c>
      <c r="I17" s="212"/>
      <c r="J17" s="213"/>
    </row>
    <row r="18" spans="1:10" ht="32.1" customHeight="1" thickBot="1" x14ac:dyDescent="0.3">
      <c r="A18" s="200" t="s">
        <v>8</v>
      </c>
      <c r="B18" s="203" t="s">
        <v>26</v>
      </c>
      <c r="C18" s="203"/>
      <c r="D18" s="203"/>
      <c r="E18" s="203"/>
      <c r="F18" s="203"/>
      <c r="G18" s="203"/>
      <c r="H18" s="203"/>
      <c r="I18" s="203"/>
      <c r="J18" s="204"/>
    </row>
    <row r="19" spans="1:10" ht="39" customHeight="1" x14ac:dyDescent="0.25">
      <c r="A19" s="201"/>
      <c r="B19" s="205" t="s">
        <v>27</v>
      </c>
      <c r="C19" s="206"/>
      <c r="D19" s="206"/>
      <c r="E19" s="205" t="s">
        <v>28</v>
      </c>
      <c r="F19" s="206"/>
      <c r="G19" s="210"/>
      <c r="H19" s="205" t="s">
        <v>29</v>
      </c>
      <c r="I19" s="206"/>
      <c r="J19" s="210"/>
    </row>
    <row r="20" spans="1:10" ht="32.1" customHeight="1" thickBot="1" x14ac:dyDescent="0.3">
      <c r="A20" s="202"/>
      <c r="B20" s="9" t="s">
        <v>13</v>
      </c>
      <c r="C20" s="10" t="s">
        <v>14</v>
      </c>
      <c r="D20" s="11" t="s">
        <v>15</v>
      </c>
      <c r="E20" s="9" t="s">
        <v>13</v>
      </c>
      <c r="F20" s="10" t="s">
        <v>14</v>
      </c>
      <c r="G20" s="12" t="s">
        <v>15</v>
      </c>
      <c r="H20" s="9" t="s">
        <v>13</v>
      </c>
      <c r="I20" s="10" t="s">
        <v>14</v>
      </c>
      <c r="J20" s="12" t="s">
        <v>15</v>
      </c>
    </row>
    <row r="21" spans="1:10" ht="27" customHeight="1" x14ac:dyDescent="0.25">
      <c r="A21" s="36" t="s">
        <v>16</v>
      </c>
      <c r="B21" s="37">
        <v>3</v>
      </c>
      <c r="C21" s="18"/>
      <c r="D21" s="18"/>
      <c r="E21" s="18">
        <v>3</v>
      </c>
      <c r="F21" s="18"/>
      <c r="G21" s="18"/>
      <c r="H21" s="18">
        <v>3</v>
      </c>
      <c r="I21" s="18"/>
      <c r="J21" s="18"/>
    </row>
    <row r="22" spans="1:10" ht="27" customHeight="1" x14ac:dyDescent="0.25">
      <c r="A22" s="38" t="s">
        <v>17</v>
      </c>
      <c r="B22" s="37">
        <v>3</v>
      </c>
      <c r="C22" s="18"/>
      <c r="D22" s="18"/>
      <c r="E22" s="18">
        <v>3</v>
      </c>
      <c r="F22" s="18"/>
      <c r="G22" s="18"/>
      <c r="H22" s="18">
        <v>3</v>
      </c>
      <c r="I22" s="18"/>
      <c r="J22" s="18"/>
    </row>
    <row r="23" spans="1:10" ht="27" customHeight="1" x14ac:dyDescent="0.25">
      <c r="A23" s="38" t="s">
        <v>18</v>
      </c>
      <c r="B23" s="37">
        <v>3</v>
      </c>
      <c r="C23" s="18"/>
      <c r="D23" s="18"/>
      <c r="E23" s="18">
        <v>3</v>
      </c>
      <c r="F23" s="18"/>
      <c r="G23" s="18"/>
      <c r="H23" s="18">
        <v>3</v>
      </c>
      <c r="I23" s="18"/>
      <c r="J23" s="18"/>
    </row>
    <row r="24" spans="1:10" ht="27" customHeight="1" x14ac:dyDescent="0.25">
      <c r="A24" s="38" t="s">
        <v>19</v>
      </c>
      <c r="B24" s="39">
        <v>3</v>
      </c>
      <c r="C24" s="21"/>
      <c r="D24" s="21"/>
      <c r="E24" s="21"/>
      <c r="F24" s="21"/>
      <c r="G24" s="21">
        <v>2</v>
      </c>
      <c r="H24" s="21">
        <v>3</v>
      </c>
      <c r="I24" s="21"/>
      <c r="J24" s="21"/>
    </row>
    <row r="25" spans="1:10" ht="27" customHeight="1" x14ac:dyDescent="0.25">
      <c r="A25" s="38" t="s">
        <v>20</v>
      </c>
      <c r="B25" s="39"/>
      <c r="C25" s="21">
        <v>1</v>
      </c>
      <c r="D25" s="21"/>
      <c r="E25" s="21"/>
      <c r="F25" s="21"/>
      <c r="G25" s="21">
        <v>2</v>
      </c>
      <c r="H25" s="21">
        <v>3</v>
      </c>
      <c r="I25" s="21"/>
      <c r="J25" s="21"/>
    </row>
    <row r="26" spans="1:10" ht="27" customHeight="1" x14ac:dyDescent="0.25">
      <c r="A26" s="38" t="s">
        <v>21</v>
      </c>
      <c r="B26" s="39">
        <v>3</v>
      </c>
      <c r="C26" s="21"/>
      <c r="D26" s="21"/>
      <c r="E26" s="21">
        <v>3</v>
      </c>
      <c r="F26" s="21"/>
      <c r="G26" s="21"/>
      <c r="H26" s="21">
        <v>3</v>
      </c>
      <c r="I26" s="21"/>
      <c r="J26" s="21"/>
    </row>
    <row r="27" spans="1:10" ht="27" customHeight="1" thickBot="1" x14ac:dyDescent="0.3">
      <c r="A27" s="38" t="s">
        <v>22</v>
      </c>
      <c r="B27" s="40">
        <v>3</v>
      </c>
      <c r="C27" s="24"/>
      <c r="D27" s="24"/>
      <c r="E27" s="24">
        <v>3</v>
      </c>
      <c r="F27" s="24"/>
      <c r="G27" s="24"/>
      <c r="H27" s="24">
        <v>3</v>
      </c>
      <c r="I27" s="24"/>
      <c r="J27" s="24"/>
    </row>
    <row r="28" spans="1:10" ht="27" customHeight="1" thickBot="1" x14ac:dyDescent="0.3">
      <c r="A28" s="90" t="s">
        <v>23</v>
      </c>
      <c r="B28" s="42">
        <f>SUM(B21:B27)</f>
        <v>18</v>
      </c>
      <c r="C28" s="29">
        <f>SUM(C21:C27)</f>
        <v>1</v>
      </c>
      <c r="D28" s="29">
        <f>SUM(D21:D27)</f>
        <v>0</v>
      </c>
      <c r="E28" s="29">
        <f>SUM(E21:E27)</f>
        <v>15</v>
      </c>
      <c r="F28" s="29"/>
      <c r="G28" s="29">
        <f>SUM(G21:G27)</f>
        <v>4</v>
      </c>
      <c r="H28" s="29">
        <f>SUM(H21:H27)</f>
        <v>21</v>
      </c>
      <c r="I28" s="29"/>
      <c r="J28" s="29">
        <f>SUM(J26:J27)</f>
        <v>0</v>
      </c>
    </row>
    <row r="29" spans="1:10" ht="27" customHeight="1" thickBot="1" x14ac:dyDescent="0.3">
      <c r="A29" s="31" t="s">
        <v>24</v>
      </c>
      <c r="B29" s="43">
        <f>B28/7</f>
        <v>2.5714285714285716</v>
      </c>
      <c r="C29" s="44">
        <f>+C28/7</f>
        <v>0.14285714285714285</v>
      </c>
      <c r="D29" s="44">
        <f>D28/7</f>
        <v>0</v>
      </c>
      <c r="E29" s="44">
        <f>E28/7</f>
        <v>2.1428571428571428</v>
      </c>
      <c r="F29" s="44"/>
      <c r="G29" s="44">
        <f>+G28/7</f>
        <v>0.5714285714285714</v>
      </c>
      <c r="H29" s="44">
        <f>+H28/7</f>
        <v>3</v>
      </c>
      <c r="I29" s="44"/>
      <c r="J29" s="45">
        <f>+J28/7</f>
        <v>0</v>
      </c>
    </row>
    <row r="30" spans="1:10" ht="27" customHeight="1" thickBot="1" x14ac:dyDescent="0.3">
      <c r="A30" s="35" t="s">
        <v>25</v>
      </c>
      <c r="B30" s="211">
        <f>+B29+D29/3</f>
        <v>2.5714285714285716</v>
      </c>
      <c r="C30" s="212"/>
      <c r="D30" s="246"/>
      <c r="E30" s="219">
        <f>+E29+G29/3</f>
        <v>2.333333333333333</v>
      </c>
      <c r="F30" s="212"/>
      <c r="G30" s="246"/>
      <c r="H30" s="219">
        <f>+H29+J29/3</f>
        <v>3</v>
      </c>
      <c r="I30" s="212"/>
      <c r="J30" s="213"/>
    </row>
    <row r="31" spans="1:10" ht="39" customHeight="1" thickBot="1" x14ac:dyDescent="0.3">
      <c r="A31" s="200" t="s">
        <v>8</v>
      </c>
      <c r="B31" s="203" t="s">
        <v>30</v>
      </c>
      <c r="C31" s="203"/>
      <c r="D31" s="203"/>
      <c r="E31" s="203"/>
      <c r="F31" s="203"/>
      <c r="G31" s="203"/>
      <c r="H31" s="203"/>
      <c r="I31" s="203"/>
      <c r="J31" s="204"/>
    </row>
    <row r="32" spans="1:10" ht="39" customHeight="1" x14ac:dyDescent="0.25">
      <c r="A32" s="220"/>
      <c r="B32" s="205" t="s">
        <v>31</v>
      </c>
      <c r="C32" s="206"/>
      <c r="D32" s="206"/>
      <c r="E32" s="205" t="s">
        <v>32</v>
      </c>
      <c r="F32" s="206"/>
      <c r="G32" s="210"/>
      <c r="H32" s="206" t="s">
        <v>33</v>
      </c>
      <c r="I32" s="206"/>
      <c r="J32" s="210"/>
    </row>
    <row r="33" spans="1:10" ht="39" customHeight="1" thickBot="1" x14ac:dyDescent="0.3">
      <c r="A33" s="221"/>
      <c r="B33" s="9" t="s">
        <v>13</v>
      </c>
      <c r="C33" s="10" t="s">
        <v>14</v>
      </c>
      <c r="D33" s="11" t="s">
        <v>15</v>
      </c>
      <c r="E33" s="9" t="s">
        <v>13</v>
      </c>
      <c r="F33" s="10" t="s">
        <v>14</v>
      </c>
      <c r="G33" s="12" t="s">
        <v>15</v>
      </c>
      <c r="H33" s="46" t="s">
        <v>13</v>
      </c>
      <c r="I33" s="10" t="s">
        <v>14</v>
      </c>
      <c r="J33" s="12" t="s">
        <v>15</v>
      </c>
    </row>
    <row r="34" spans="1:10" ht="27" customHeight="1" x14ac:dyDescent="0.25">
      <c r="A34" s="36" t="s">
        <v>16</v>
      </c>
      <c r="B34" s="17">
        <v>3</v>
      </c>
      <c r="C34" s="18"/>
      <c r="D34" s="47"/>
      <c r="E34" s="17">
        <v>3</v>
      </c>
      <c r="F34" s="18"/>
      <c r="G34" s="19"/>
      <c r="H34" s="37">
        <v>3</v>
      </c>
      <c r="I34" s="18"/>
      <c r="J34" s="19"/>
    </row>
    <row r="35" spans="1:10" ht="27" customHeight="1" x14ac:dyDescent="0.25">
      <c r="A35" s="38" t="s">
        <v>17</v>
      </c>
      <c r="B35" s="17"/>
      <c r="C35" s="18"/>
      <c r="D35" s="47">
        <v>2</v>
      </c>
      <c r="E35" s="17"/>
      <c r="F35" s="18"/>
      <c r="G35" s="19">
        <v>2</v>
      </c>
      <c r="H35" s="37">
        <v>3</v>
      </c>
      <c r="I35" s="18"/>
      <c r="J35" s="19"/>
    </row>
    <row r="36" spans="1:10" ht="27" customHeight="1" x14ac:dyDescent="0.25">
      <c r="A36" s="38" t="s">
        <v>18</v>
      </c>
      <c r="B36" s="17"/>
      <c r="C36" s="18"/>
      <c r="D36" s="47">
        <v>2</v>
      </c>
      <c r="E36" s="17"/>
      <c r="F36" s="18"/>
      <c r="G36" s="19">
        <v>2</v>
      </c>
      <c r="H36" s="37">
        <v>3</v>
      </c>
      <c r="I36" s="18"/>
      <c r="J36" s="19"/>
    </row>
    <row r="37" spans="1:10" ht="27" customHeight="1" x14ac:dyDescent="0.25">
      <c r="A37" s="38" t="s">
        <v>19</v>
      </c>
      <c r="B37" s="20"/>
      <c r="C37" s="21"/>
      <c r="D37" s="47">
        <v>2</v>
      </c>
      <c r="E37" s="20"/>
      <c r="F37" s="21"/>
      <c r="G37" s="22">
        <v>2</v>
      </c>
      <c r="H37" s="39">
        <v>3</v>
      </c>
      <c r="I37" s="21"/>
      <c r="J37" s="22"/>
    </row>
    <row r="38" spans="1:10" ht="27" customHeight="1" x14ac:dyDescent="0.25">
      <c r="A38" s="38" t="s">
        <v>20</v>
      </c>
      <c r="B38" s="20"/>
      <c r="C38" s="21"/>
      <c r="D38" s="47">
        <v>2</v>
      </c>
      <c r="E38" s="20"/>
      <c r="F38" s="21"/>
      <c r="G38" s="22">
        <v>2</v>
      </c>
      <c r="H38" s="39">
        <v>3</v>
      </c>
      <c r="I38" s="21"/>
      <c r="J38" s="22"/>
    </row>
    <row r="39" spans="1:10" ht="27" customHeight="1" x14ac:dyDescent="0.25">
      <c r="A39" s="38" t="s">
        <v>21</v>
      </c>
      <c r="B39" s="20"/>
      <c r="C39" s="21"/>
      <c r="D39" s="47">
        <v>2</v>
      </c>
      <c r="E39" s="20">
        <v>3</v>
      </c>
      <c r="F39" s="21"/>
      <c r="G39" s="22"/>
      <c r="H39" s="39">
        <v>3</v>
      </c>
      <c r="I39" s="21"/>
      <c r="J39" s="22"/>
    </row>
    <row r="40" spans="1:10" ht="27" customHeight="1" thickBot="1" x14ac:dyDescent="0.3">
      <c r="A40" s="38" t="s">
        <v>22</v>
      </c>
      <c r="B40" s="23"/>
      <c r="C40" s="24"/>
      <c r="D40" s="47">
        <v>2</v>
      </c>
      <c r="E40" s="23">
        <v>3</v>
      </c>
      <c r="F40" s="24"/>
      <c r="G40" s="25"/>
      <c r="H40" s="40">
        <v>3</v>
      </c>
      <c r="I40" s="24"/>
      <c r="J40" s="25"/>
    </row>
    <row r="41" spans="1:10" ht="27" customHeight="1" thickBot="1" x14ac:dyDescent="0.3">
      <c r="A41" s="90" t="s">
        <v>23</v>
      </c>
      <c r="B41" s="50">
        <f>SUM(B34:B40)</f>
        <v>3</v>
      </c>
      <c r="C41" s="51"/>
      <c r="D41" s="52">
        <f>SUM(D34:D40)</f>
        <v>12</v>
      </c>
      <c r="E41" s="50">
        <f>SUM(E34:E40)</f>
        <v>9</v>
      </c>
      <c r="F41" s="51"/>
      <c r="G41" s="53">
        <f>SUM(G34:G40)</f>
        <v>8</v>
      </c>
      <c r="H41" s="54">
        <f>SUM(H34:H40)</f>
        <v>21</v>
      </c>
      <c r="I41" s="51">
        <f>SUM(I34:I40)</f>
        <v>0</v>
      </c>
      <c r="J41" s="53">
        <f>SUM(J34:J40)</f>
        <v>0</v>
      </c>
    </row>
    <row r="42" spans="1:10" ht="27" customHeight="1" thickBot="1" x14ac:dyDescent="0.3">
      <c r="A42" s="55" t="s">
        <v>24</v>
      </c>
      <c r="B42" s="43">
        <f>B41/2</f>
        <v>1.5</v>
      </c>
      <c r="C42" s="44"/>
      <c r="D42" s="56">
        <f>D41/7</f>
        <v>1.7142857142857142</v>
      </c>
      <c r="E42" s="57">
        <f>E41/4</f>
        <v>2.25</v>
      </c>
      <c r="F42" s="58"/>
      <c r="G42" s="59">
        <f>+G41/4</f>
        <v>2</v>
      </c>
      <c r="H42" s="60">
        <f>+H41/7</f>
        <v>3</v>
      </c>
      <c r="I42" s="44">
        <f>I41/7</f>
        <v>0</v>
      </c>
      <c r="J42" s="45">
        <f>+J41/7</f>
        <v>0</v>
      </c>
    </row>
    <row r="43" spans="1:10" ht="27" customHeight="1" thickBot="1" x14ac:dyDescent="0.3">
      <c r="A43" s="61" t="s">
        <v>25</v>
      </c>
      <c r="B43" s="211">
        <f>+B42+D42/3</f>
        <v>2.0714285714285712</v>
      </c>
      <c r="C43" s="212"/>
      <c r="D43" s="213"/>
      <c r="E43" s="211">
        <f>+E42+G42/3</f>
        <v>2.9166666666666665</v>
      </c>
      <c r="F43" s="212"/>
      <c r="G43" s="213"/>
      <c r="H43" s="211">
        <f>+H42+J42/3</f>
        <v>3</v>
      </c>
      <c r="I43" s="212"/>
      <c r="J43" s="213"/>
    </row>
    <row r="44" spans="1:10" ht="39" customHeight="1" thickBot="1" x14ac:dyDescent="0.3">
      <c r="A44" s="200" t="s">
        <v>8</v>
      </c>
      <c r="B44" s="222" t="s">
        <v>34</v>
      </c>
      <c r="C44" s="203"/>
      <c r="D44" s="203"/>
      <c r="E44" s="203"/>
      <c r="F44" s="203"/>
      <c r="G44" s="203"/>
      <c r="H44" s="203"/>
      <c r="I44" s="203"/>
      <c r="J44" s="204"/>
    </row>
    <row r="45" spans="1:10" ht="39" customHeight="1" x14ac:dyDescent="0.25">
      <c r="A45" s="220"/>
      <c r="B45" s="205" t="s">
        <v>35</v>
      </c>
      <c r="C45" s="206"/>
      <c r="D45" s="210"/>
      <c r="E45" s="205" t="s">
        <v>36</v>
      </c>
      <c r="F45" s="206"/>
      <c r="G45" s="210"/>
      <c r="H45" s="205" t="s">
        <v>37</v>
      </c>
      <c r="I45" s="206"/>
      <c r="J45" s="210"/>
    </row>
    <row r="46" spans="1:10" ht="39" customHeight="1" thickBot="1" x14ac:dyDescent="0.3">
      <c r="A46" s="221"/>
      <c r="B46" s="9" t="s">
        <v>13</v>
      </c>
      <c r="C46" s="10" t="s">
        <v>14</v>
      </c>
      <c r="D46" s="12" t="s">
        <v>15</v>
      </c>
      <c r="E46" s="9" t="s">
        <v>13</v>
      </c>
      <c r="F46" s="10" t="s">
        <v>14</v>
      </c>
      <c r="G46" s="12" t="s">
        <v>15</v>
      </c>
      <c r="H46" s="9" t="s">
        <v>13</v>
      </c>
      <c r="I46" s="10" t="s">
        <v>14</v>
      </c>
      <c r="J46" s="12" t="s">
        <v>15</v>
      </c>
    </row>
    <row r="47" spans="1:10" ht="27" customHeight="1" x14ac:dyDescent="0.25">
      <c r="A47" s="36" t="s">
        <v>16</v>
      </c>
      <c r="B47" s="17">
        <v>3</v>
      </c>
      <c r="C47" s="18"/>
      <c r="D47" s="19"/>
      <c r="E47" s="17">
        <v>3</v>
      </c>
      <c r="F47" s="18"/>
      <c r="G47" s="19"/>
      <c r="H47" s="17">
        <v>3</v>
      </c>
      <c r="I47" s="18"/>
      <c r="J47" s="19"/>
    </row>
    <row r="48" spans="1:10" ht="27" customHeight="1" x14ac:dyDescent="0.25">
      <c r="A48" s="38" t="s">
        <v>17</v>
      </c>
      <c r="B48" s="17">
        <v>3</v>
      </c>
      <c r="C48" s="18"/>
      <c r="D48" s="19"/>
      <c r="E48" s="17">
        <v>3</v>
      </c>
      <c r="F48" s="18"/>
      <c r="G48" s="19"/>
      <c r="H48" s="17">
        <v>3</v>
      </c>
      <c r="I48" s="18"/>
      <c r="J48" s="19"/>
    </row>
    <row r="49" spans="1:10" ht="27" customHeight="1" x14ac:dyDescent="0.25">
      <c r="A49" s="38" t="s">
        <v>18</v>
      </c>
      <c r="B49" s="17">
        <v>3</v>
      </c>
      <c r="C49" s="18"/>
      <c r="D49" s="19"/>
      <c r="E49" s="17">
        <v>3</v>
      </c>
      <c r="F49" s="18"/>
      <c r="G49" s="19"/>
      <c r="H49" s="17">
        <v>3</v>
      </c>
      <c r="I49" s="18"/>
      <c r="J49" s="19"/>
    </row>
    <row r="50" spans="1:10" ht="27" customHeight="1" x14ac:dyDescent="0.25">
      <c r="A50" s="38" t="s">
        <v>19</v>
      </c>
      <c r="B50" s="17">
        <v>3</v>
      </c>
      <c r="C50" s="21"/>
      <c r="D50" s="22"/>
      <c r="E50" s="17">
        <v>3</v>
      </c>
      <c r="F50" s="21"/>
      <c r="G50" s="22"/>
      <c r="H50" s="17">
        <v>3</v>
      </c>
      <c r="I50" s="21"/>
      <c r="J50" s="22"/>
    </row>
    <row r="51" spans="1:10" ht="27" customHeight="1" x14ac:dyDescent="0.25">
      <c r="A51" s="38" t="s">
        <v>20</v>
      </c>
      <c r="B51" s="20">
        <v>3</v>
      </c>
      <c r="C51" s="21"/>
      <c r="D51" s="22"/>
      <c r="E51" s="17">
        <v>3</v>
      </c>
      <c r="F51" s="21"/>
      <c r="G51" s="22"/>
      <c r="H51" s="17">
        <v>3</v>
      </c>
      <c r="I51" s="21"/>
      <c r="J51" s="22"/>
    </row>
    <row r="52" spans="1:10" ht="27" customHeight="1" x14ac:dyDescent="0.25">
      <c r="A52" s="38" t="s">
        <v>21</v>
      </c>
      <c r="B52" s="20">
        <v>3</v>
      </c>
      <c r="C52" s="21"/>
      <c r="D52" s="22"/>
      <c r="E52" s="17">
        <v>3</v>
      </c>
      <c r="F52" s="21"/>
      <c r="G52" s="22"/>
      <c r="H52" s="17">
        <v>3</v>
      </c>
      <c r="I52" s="21"/>
      <c r="J52" s="22"/>
    </row>
    <row r="53" spans="1:10" ht="27" customHeight="1" thickBot="1" x14ac:dyDescent="0.3">
      <c r="A53" s="38" t="s">
        <v>22</v>
      </c>
      <c r="B53" s="23">
        <v>3</v>
      </c>
      <c r="C53" s="24"/>
      <c r="D53" s="25"/>
      <c r="E53" s="17">
        <v>3</v>
      </c>
      <c r="F53" s="24"/>
      <c r="G53" s="25"/>
      <c r="H53" s="17">
        <v>3</v>
      </c>
      <c r="I53" s="24"/>
      <c r="J53" s="25"/>
    </row>
    <row r="54" spans="1:10" ht="27" customHeight="1" thickBot="1" x14ac:dyDescent="0.3">
      <c r="A54" s="90" t="s">
        <v>23</v>
      </c>
      <c r="B54" s="50">
        <f>SUM(B47:B53)</f>
        <v>21</v>
      </c>
      <c r="C54" s="51"/>
      <c r="D54" s="53">
        <f>SUM(D47:D53)</f>
        <v>0</v>
      </c>
      <c r="E54" s="50">
        <f>SUM(E47:E53)</f>
        <v>21</v>
      </c>
      <c r="F54" s="51"/>
      <c r="G54" s="53">
        <f>SUM(G47:G53)</f>
        <v>0</v>
      </c>
      <c r="H54" s="50">
        <f>SUM(H47:H53)</f>
        <v>21</v>
      </c>
      <c r="I54" s="51">
        <f>SUM(I47:I53)</f>
        <v>0</v>
      </c>
      <c r="J54" s="53">
        <f>SUM(J47:J53)</f>
        <v>0</v>
      </c>
    </row>
    <row r="55" spans="1:10" ht="27" customHeight="1" thickBot="1" x14ac:dyDescent="0.3">
      <c r="A55" s="55" t="s">
        <v>24</v>
      </c>
      <c r="B55" s="43">
        <f>B54/7</f>
        <v>3</v>
      </c>
      <c r="C55" s="44"/>
      <c r="D55" s="45">
        <f>D54/7</f>
        <v>0</v>
      </c>
      <c r="E55" s="57">
        <f>E54/7</f>
        <v>3</v>
      </c>
      <c r="F55" s="58"/>
      <c r="G55" s="59">
        <f>+G54/7</f>
        <v>0</v>
      </c>
      <c r="H55" s="43">
        <f>+H54/7</f>
        <v>3</v>
      </c>
      <c r="I55" s="44">
        <f>I54/7</f>
        <v>0</v>
      </c>
      <c r="J55" s="45">
        <f>+J54/7</f>
        <v>0</v>
      </c>
    </row>
    <row r="56" spans="1:10" ht="27" customHeight="1" thickBot="1" x14ac:dyDescent="0.3">
      <c r="A56" s="61" t="s">
        <v>25</v>
      </c>
      <c r="B56" s="211">
        <f>+B55+D55/3</f>
        <v>3</v>
      </c>
      <c r="C56" s="212"/>
      <c r="D56" s="213"/>
      <c r="E56" s="211">
        <f>+E55+G55/3</f>
        <v>3</v>
      </c>
      <c r="F56" s="212"/>
      <c r="G56" s="213"/>
      <c r="H56" s="211">
        <f>+H55+J55/3</f>
        <v>3</v>
      </c>
      <c r="I56" s="212"/>
      <c r="J56" s="213"/>
    </row>
    <row r="57" spans="1:10" ht="27" customHeight="1" thickBot="1" x14ac:dyDescent="0.3">
      <c r="A57" s="200" t="s">
        <v>8</v>
      </c>
      <c r="B57" s="247" t="s">
        <v>38</v>
      </c>
      <c r="C57" s="248"/>
      <c r="D57" s="248"/>
      <c r="E57" s="248"/>
      <c r="F57" s="248"/>
      <c r="G57" s="248"/>
      <c r="H57" s="248"/>
      <c r="I57" s="248"/>
      <c r="J57" s="249"/>
    </row>
    <row r="58" spans="1:10" ht="65.25" customHeight="1" x14ac:dyDescent="0.25">
      <c r="A58" s="201"/>
      <c r="B58" s="235" t="s">
        <v>39</v>
      </c>
      <c r="C58" s="236"/>
      <c r="D58" s="237"/>
      <c r="E58" s="235" t="s">
        <v>40</v>
      </c>
      <c r="F58" s="236"/>
      <c r="G58" s="237"/>
      <c r="H58" s="235" t="s">
        <v>41</v>
      </c>
      <c r="I58" s="236"/>
      <c r="J58" s="237"/>
    </row>
    <row r="59" spans="1:10" ht="27" customHeight="1" thickBot="1" x14ac:dyDescent="0.3">
      <c r="A59" s="202"/>
      <c r="B59" s="9" t="s">
        <v>13</v>
      </c>
      <c r="C59" s="10" t="s">
        <v>14</v>
      </c>
      <c r="D59" s="12" t="s">
        <v>15</v>
      </c>
      <c r="E59" s="9" t="s">
        <v>13</v>
      </c>
      <c r="F59" s="10" t="s">
        <v>14</v>
      </c>
      <c r="G59" s="12" t="s">
        <v>15</v>
      </c>
      <c r="H59" s="9" t="s">
        <v>13</v>
      </c>
      <c r="I59" s="10" t="s">
        <v>14</v>
      </c>
      <c r="J59" s="12" t="s">
        <v>15</v>
      </c>
    </row>
    <row r="60" spans="1:10" ht="27" customHeight="1" x14ac:dyDescent="0.25">
      <c r="A60" s="62" t="s">
        <v>16</v>
      </c>
      <c r="B60" s="63">
        <v>3</v>
      </c>
      <c r="C60" s="64"/>
      <c r="D60" s="65"/>
      <c r="E60" s="63">
        <v>3</v>
      </c>
      <c r="F60" s="64"/>
      <c r="G60" s="65"/>
      <c r="H60" s="63">
        <v>3</v>
      </c>
      <c r="I60" s="64"/>
      <c r="J60" s="65"/>
    </row>
    <row r="61" spans="1:10" ht="27" customHeight="1" x14ac:dyDescent="0.25">
      <c r="A61" s="13" t="s">
        <v>17</v>
      </c>
      <c r="B61" s="63">
        <v>3</v>
      </c>
      <c r="C61" s="18"/>
      <c r="D61" s="19"/>
      <c r="E61" s="63">
        <v>3</v>
      </c>
      <c r="F61" s="18"/>
      <c r="G61" s="19"/>
      <c r="H61" s="17">
        <v>3</v>
      </c>
      <c r="I61" s="18"/>
      <c r="J61" s="19"/>
    </row>
    <row r="62" spans="1:10" ht="27" customHeight="1" x14ac:dyDescent="0.25">
      <c r="A62" s="13" t="s">
        <v>18</v>
      </c>
      <c r="B62" s="63">
        <v>3</v>
      </c>
      <c r="C62" s="18"/>
      <c r="D62" s="19"/>
      <c r="E62" s="63">
        <v>3</v>
      </c>
      <c r="F62" s="18"/>
      <c r="G62" s="19"/>
      <c r="H62" s="17">
        <v>3</v>
      </c>
      <c r="I62" s="18"/>
      <c r="J62" s="19"/>
    </row>
    <row r="63" spans="1:10" ht="27" customHeight="1" x14ac:dyDescent="0.25">
      <c r="A63" s="13" t="s">
        <v>19</v>
      </c>
      <c r="B63" s="63">
        <v>3</v>
      </c>
      <c r="C63" s="21"/>
      <c r="D63" s="22"/>
      <c r="E63" s="63">
        <v>3</v>
      </c>
      <c r="F63" s="21"/>
      <c r="G63" s="22"/>
      <c r="H63" s="20">
        <v>3</v>
      </c>
      <c r="I63" s="21"/>
      <c r="J63" s="22"/>
    </row>
    <row r="64" spans="1:10" ht="27" customHeight="1" x14ac:dyDescent="0.25">
      <c r="A64" s="13" t="s">
        <v>20</v>
      </c>
      <c r="B64" s="63">
        <v>3</v>
      </c>
      <c r="C64" s="21"/>
      <c r="D64" s="22"/>
      <c r="E64" s="63">
        <v>3</v>
      </c>
      <c r="F64" s="21"/>
      <c r="G64" s="22"/>
      <c r="H64" s="20"/>
      <c r="I64" s="21"/>
      <c r="J64" s="22">
        <v>2</v>
      </c>
    </row>
    <row r="65" spans="1:10" ht="27" customHeight="1" x14ac:dyDescent="0.25">
      <c r="A65" s="13" t="s">
        <v>21</v>
      </c>
      <c r="B65" s="63">
        <v>3</v>
      </c>
      <c r="C65" s="21"/>
      <c r="D65" s="22"/>
      <c r="E65" s="63">
        <v>3</v>
      </c>
      <c r="F65" s="21"/>
      <c r="G65" s="22"/>
      <c r="H65" s="20"/>
      <c r="I65" s="21"/>
      <c r="J65" s="22">
        <v>2</v>
      </c>
    </row>
    <row r="66" spans="1:10" ht="27" customHeight="1" thickBot="1" x14ac:dyDescent="0.3">
      <c r="A66" s="13" t="s">
        <v>22</v>
      </c>
      <c r="B66" s="63">
        <v>3</v>
      </c>
      <c r="C66" s="24"/>
      <c r="D66" s="25"/>
      <c r="E66" s="63">
        <v>3</v>
      </c>
      <c r="F66" s="24"/>
      <c r="G66" s="25"/>
      <c r="H66" s="23">
        <v>3</v>
      </c>
      <c r="I66" s="24"/>
      <c r="J66" s="25"/>
    </row>
    <row r="67" spans="1:10" ht="27" customHeight="1" thickBot="1" x14ac:dyDescent="0.3">
      <c r="A67" s="27" t="s">
        <v>23</v>
      </c>
      <c r="B67" s="50">
        <f>SUM(B60:B66)</f>
        <v>21</v>
      </c>
      <c r="C67" s="51"/>
      <c r="D67" s="53">
        <f>SUM(D60:D66)</f>
        <v>0</v>
      </c>
      <c r="E67" s="50">
        <f>SUM(E60:E66)</f>
        <v>21</v>
      </c>
      <c r="F67" s="51"/>
      <c r="G67" s="53">
        <f>SUM(G60:G66)</f>
        <v>0</v>
      </c>
      <c r="H67" s="50">
        <f>SUM(H60:H66)</f>
        <v>15</v>
      </c>
      <c r="I67" s="51">
        <f>SUM(I60:I66)</f>
        <v>0</v>
      </c>
      <c r="J67" s="53">
        <f>SUM(J60:J66)</f>
        <v>4</v>
      </c>
    </row>
    <row r="68" spans="1:10" ht="27" customHeight="1" thickBot="1" x14ac:dyDescent="0.3">
      <c r="A68" s="31" t="s">
        <v>24</v>
      </c>
      <c r="B68" s="43">
        <f>B67/7</f>
        <v>3</v>
      </c>
      <c r="C68" s="44"/>
      <c r="D68" s="45">
        <f>D67/7</f>
        <v>0</v>
      </c>
      <c r="E68" s="57">
        <f>E67/7</f>
        <v>3</v>
      </c>
      <c r="F68" s="58"/>
      <c r="G68" s="59">
        <f>+G67/7</f>
        <v>0</v>
      </c>
      <c r="H68" s="43">
        <f>+H67/7</f>
        <v>2.1428571428571428</v>
      </c>
      <c r="I68" s="44">
        <f>I67/7</f>
        <v>0</v>
      </c>
      <c r="J68" s="45">
        <f>+J67/7</f>
        <v>0.5714285714285714</v>
      </c>
    </row>
    <row r="69" spans="1:10" ht="27" customHeight="1" thickBot="1" x14ac:dyDescent="0.3">
      <c r="A69" s="35" t="s">
        <v>25</v>
      </c>
      <c r="B69" s="211">
        <f>+B68+D68/3</f>
        <v>3</v>
      </c>
      <c r="C69" s="212"/>
      <c r="D69" s="213"/>
      <c r="E69" s="211">
        <f>+E68+G68/3</f>
        <v>3</v>
      </c>
      <c r="F69" s="212"/>
      <c r="G69" s="213"/>
      <c r="H69" s="211">
        <f>+H68+J68+J68/3</f>
        <v>2.9047619047619051</v>
      </c>
      <c r="I69" s="212"/>
      <c r="J69" s="213"/>
    </row>
    <row r="70" spans="1:10" ht="27" customHeight="1" thickBot="1" x14ac:dyDescent="0.3">
      <c r="A70" s="200" t="s">
        <v>8</v>
      </c>
      <c r="B70" s="233" t="s">
        <v>42</v>
      </c>
      <c r="C70" s="234"/>
      <c r="D70" s="234"/>
      <c r="E70" s="234"/>
      <c r="F70" s="234"/>
      <c r="G70" s="234"/>
      <c r="H70" s="234"/>
      <c r="I70" s="234"/>
      <c r="J70" s="234"/>
    </row>
    <row r="71" spans="1:10" ht="61.5" customHeight="1" x14ac:dyDescent="0.25">
      <c r="A71" s="220"/>
      <c r="B71" s="205" t="s">
        <v>43</v>
      </c>
      <c r="C71" s="206"/>
      <c r="D71" s="210"/>
      <c r="E71" s="207" t="s">
        <v>44</v>
      </c>
      <c r="F71" s="208"/>
      <c r="G71" s="209"/>
      <c r="H71" s="235" t="s">
        <v>45</v>
      </c>
      <c r="I71" s="236"/>
      <c r="J71" s="237"/>
    </row>
    <row r="72" spans="1:10" ht="27" customHeight="1" thickBot="1" x14ac:dyDescent="0.3">
      <c r="A72" s="221"/>
      <c r="B72" s="9" t="s">
        <v>13</v>
      </c>
      <c r="C72" s="10" t="s">
        <v>14</v>
      </c>
      <c r="D72" s="12" t="s">
        <v>15</v>
      </c>
      <c r="E72" s="93" t="s">
        <v>13</v>
      </c>
      <c r="F72" s="94" t="s">
        <v>14</v>
      </c>
      <c r="G72" s="95" t="s">
        <v>15</v>
      </c>
      <c r="H72" s="9" t="s">
        <v>13</v>
      </c>
      <c r="I72" s="10" t="s">
        <v>14</v>
      </c>
      <c r="J72" s="12" t="s">
        <v>15</v>
      </c>
    </row>
    <row r="73" spans="1:10" ht="27" customHeight="1" x14ac:dyDescent="0.25">
      <c r="A73" s="36" t="s">
        <v>16</v>
      </c>
      <c r="B73" s="17">
        <v>3</v>
      </c>
      <c r="C73" s="18"/>
      <c r="D73" s="19"/>
      <c r="E73" s="96">
        <v>3</v>
      </c>
      <c r="F73" s="97"/>
      <c r="G73" s="98"/>
      <c r="H73" s="66">
        <v>3</v>
      </c>
      <c r="I73" s="47"/>
      <c r="J73" s="67"/>
    </row>
    <row r="74" spans="1:10" ht="27" customHeight="1" x14ac:dyDescent="0.25">
      <c r="A74" s="38" t="s">
        <v>17</v>
      </c>
      <c r="B74" s="17">
        <v>3</v>
      </c>
      <c r="C74" s="18"/>
      <c r="D74" s="19"/>
      <c r="E74" s="96">
        <v>3</v>
      </c>
      <c r="F74" s="97"/>
      <c r="G74" s="98"/>
      <c r="H74" s="66">
        <v>3</v>
      </c>
      <c r="I74" s="47"/>
      <c r="J74" s="67"/>
    </row>
    <row r="75" spans="1:10" ht="27" customHeight="1" x14ac:dyDescent="0.25">
      <c r="A75" s="38" t="s">
        <v>18</v>
      </c>
      <c r="B75" s="17">
        <v>3</v>
      </c>
      <c r="C75" s="18"/>
      <c r="D75" s="19"/>
      <c r="E75" s="96">
        <v>3</v>
      </c>
      <c r="F75" s="97"/>
      <c r="G75" s="98"/>
      <c r="H75" s="66">
        <v>3</v>
      </c>
      <c r="I75" s="47"/>
      <c r="J75" s="67"/>
    </row>
    <row r="76" spans="1:10" ht="27" customHeight="1" x14ac:dyDescent="0.25">
      <c r="A76" s="38" t="s">
        <v>19</v>
      </c>
      <c r="B76" s="20">
        <v>3</v>
      </c>
      <c r="C76" s="21"/>
      <c r="D76" s="22"/>
      <c r="E76" s="96"/>
      <c r="F76" s="97"/>
      <c r="G76" s="98">
        <v>2</v>
      </c>
      <c r="H76" s="68">
        <v>3</v>
      </c>
      <c r="I76" s="48"/>
      <c r="J76" s="69"/>
    </row>
    <row r="77" spans="1:10" ht="27" customHeight="1" x14ac:dyDescent="0.25">
      <c r="A77" s="38" t="s">
        <v>20</v>
      </c>
      <c r="B77" s="20">
        <v>3</v>
      </c>
      <c r="C77" s="21"/>
      <c r="D77" s="22"/>
      <c r="E77" s="96"/>
      <c r="F77" s="97"/>
      <c r="G77" s="98">
        <v>2</v>
      </c>
      <c r="H77" s="68">
        <v>3</v>
      </c>
      <c r="I77" s="48"/>
      <c r="J77" s="69"/>
    </row>
    <row r="78" spans="1:10" ht="27" customHeight="1" x14ac:dyDescent="0.25">
      <c r="A78" s="38" t="s">
        <v>21</v>
      </c>
      <c r="B78" s="20"/>
      <c r="C78" s="21"/>
      <c r="D78" s="22">
        <v>2</v>
      </c>
      <c r="E78" s="96"/>
      <c r="F78" s="97">
        <v>1</v>
      </c>
      <c r="G78" s="98"/>
      <c r="H78" s="68">
        <v>3</v>
      </c>
      <c r="I78" s="48"/>
      <c r="J78" s="69"/>
    </row>
    <row r="79" spans="1:10" ht="27" customHeight="1" thickBot="1" x14ac:dyDescent="0.3">
      <c r="A79" s="38" t="s">
        <v>22</v>
      </c>
      <c r="B79" s="23"/>
      <c r="C79" s="24"/>
      <c r="D79" s="25">
        <v>2</v>
      </c>
      <c r="E79" s="99"/>
      <c r="F79" s="100">
        <v>1</v>
      </c>
      <c r="G79" s="101"/>
      <c r="H79" s="70">
        <v>3</v>
      </c>
      <c r="I79" s="49"/>
      <c r="J79" s="71"/>
    </row>
    <row r="80" spans="1:10" ht="27" customHeight="1" thickBot="1" x14ac:dyDescent="0.3">
      <c r="A80" s="90" t="s">
        <v>23</v>
      </c>
      <c r="B80" s="50">
        <f>SUM(B73:B79)</f>
        <v>15</v>
      </c>
      <c r="C80" s="51"/>
      <c r="D80" s="53">
        <f>SUM(D73:D79)</f>
        <v>4</v>
      </c>
      <c r="E80" s="102">
        <f>SUM(E73:E79)</f>
        <v>9</v>
      </c>
      <c r="F80" s="103"/>
      <c r="G80" s="104">
        <f>SUM(G73:G79)</f>
        <v>4</v>
      </c>
      <c r="H80" s="50">
        <f>SUM(H73:H79)</f>
        <v>21</v>
      </c>
      <c r="I80" s="51">
        <f>SUM(I73:I79)</f>
        <v>0</v>
      </c>
      <c r="J80" s="53">
        <f>SUM(J73:J79)</f>
        <v>0</v>
      </c>
    </row>
    <row r="81" spans="1:10" ht="27" customHeight="1" thickBot="1" x14ac:dyDescent="0.3">
      <c r="A81" s="55" t="s">
        <v>24</v>
      </c>
      <c r="B81" s="43">
        <f>B80/7</f>
        <v>2.1428571428571428</v>
      </c>
      <c r="C81" s="44"/>
      <c r="D81" s="45">
        <f>D80/7</f>
        <v>0.5714285714285714</v>
      </c>
      <c r="E81" s="105">
        <f>E80/7</f>
        <v>1.2857142857142858</v>
      </c>
      <c r="F81" s="106"/>
      <c r="G81" s="107">
        <f>+G80/7</f>
        <v>0.5714285714285714</v>
      </c>
      <c r="H81" s="43">
        <f>+H80/7</f>
        <v>3</v>
      </c>
      <c r="I81" s="44">
        <f>I80/7</f>
        <v>0</v>
      </c>
      <c r="J81" s="45">
        <f>+J80/7</f>
        <v>0</v>
      </c>
    </row>
    <row r="82" spans="1:10" ht="27" customHeight="1" thickBot="1" x14ac:dyDescent="0.3">
      <c r="A82" s="61" t="s">
        <v>25</v>
      </c>
      <c r="B82" s="211">
        <f>+B81+D81/3</f>
        <v>2.333333333333333</v>
      </c>
      <c r="C82" s="212"/>
      <c r="D82" s="213"/>
      <c r="E82" s="214">
        <v>2</v>
      </c>
      <c r="F82" s="215"/>
      <c r="G82" s="216"/>
      <c r="H82" s="211">
        <f>+H81+J81/3</f>
        <v>3</v>
      </c>
      <c r="I82" s="212"/>
      <c r="J82" s="213"/>
    </row>
    <row r="83" spans="1:10" ht="15.75" thickBot="1" x14ac:dyDescent="0.3">
      <c r="A83" s="72"/>
      <c r="B83" s="73"/>
      <c r="C83" s="73"/>
      <c r="D83" s="73"/>
      <c r="E83" s="73"/>
      <c r="F83" s="73"/>
      <c r="G83" s="73"/>
      <c r="H83" s="73"/>
      <c r="I83" s="73"/>
      <c r="J83" s="74"/>
    </row>
    <row r="84" spans="1:10" s="77" customFormat="1" ht="21.95" customHeight="1" thickBot="1" x14ac:dyDescent="0.3">
      <c r="A84" s="230" t="s">
        <v>46</v>
      </c>
      <c r="B84" s="231"/>
      <c r="C84" s="231"/>
      <c r="D84" s="231"/>
      <c r="E84" s="231"/>
      <c r="F84" s="232"/>
      <c r="G84" s="75"/>
      <c r="H84" s="75"/>
      <c r="I84" s="75"/>
      <c r="J84" s="76"/>
    </row>
    <row r="85" spans="1:10" x14ac:dyDescent="0.25">
      <c r="A85" s="85" t="s">
        <v>47</v>
      </c>
      <c r="B85" s="229" t="s">
        <v>48</v>
      </c>
      <c r="C85" s="229"/>
      <c r="D85" s="86" t="s">
        <v>53</v>
      </c>
      <c r="E85" s="86"/>
      <c r="F85" s="87"/>
      <c r="G85" s="78"/>
      <c r="H85" s="78"/>
      <c r="I85" s="78"/>
      <c r="J85" s="79"/>
    </row>
    <row r="86" spans="1:10" x14ac:dyDescent="0.25">
      <c r="A86" s="88" t="s">
        <v>49</v>
      </c>
      <c r="B86" s="238" t="s">
        <v>50</v>
      </c>
      <c r="C86" s="238"/>
      <c r="D86" s="240" t="s">
        <v>54</v>
      </c>
      <c r="E86" s="241"/>
      <c r="F86" s="242"/>
      <c r="G86" s="78"/>
      <c r="H86" s="78"/>
      <c r="I86" s="78"/>
      <c r="J86" s="79"/>
    </row>
    <row r="87" spans="1:10" ht="15.75" thickBot="1" x14ac:dyDescent="0.3">
      <c r="A87" s="89" t="s">
        <v>51</v>
      </c>
      <c r="B87" s="239" t="s">
        <v>52</v>
      </c>
      <c r="C87" s="239"/>
      <c r="D87" s="243"/>
      <c r="E87" s="244"/>
      <c r="F87" s="245"/>
      <c r="G87" s="78"/>
      <c r="H87" s="78"/>
      <c r="I87" s="78"/>
      <c r="J87" s="79"/>
    </row>
    <row r="88" spans="1:10" x14ac:dyDescent="0.25">
      <c r="A88" s="80"/>
      <c r="B88" s="78"/>
      <c r="C88" s="78"/>
      <c r="D88" s="78"/>
      <c r="E88" s="78"/>
      <c r="F88" s="78"/>
      <c r="G88" s="78"/>
      <c r="H88" s="78"/>
      <c r="I88" s="78"/>
      <c r="J88" s="79"/>
    </row>
    <row r="89" spans="1:10" x14ac:dyDescent="0.25">
      <c r="A89" s="80"/>
      <c r="B89" s="78"/>
      <c r="C89" s="78"/>
      <c r="D89" s="78"/>
      <c r="E89" s="78"/>
      <c r="F89" s="78"/>
      <c r="G89" s="78"/>
      <c r="H89" s="78"/>
      <c r="I89" s="78"/>
      <c r="J89" s="79"/>
    </row>
    <row r="90" spans="1:10" ht="15.75" thickBot="1" x14ac:dyDescent="0.3">
      <c r="A90" s="81"/>
      <c r="B90" s="82"/>
      <c r="C90" s="82"/>
      <c r="D90" s="82"/>
      <c r="E90" s="82"/>
      <c r="F90" s="82"/>
      <c r="G90" s="82"/>
      <c r="H90" s="82"/>
      <c r="I90" s="82"/>
      <c r="J90" s="83"/>
    </row>
  </sheetData>
  <mergeCells count="63">
    <mergeCell ref="H82:J82"/>
    <mergeCell ref="A84:F84"/>
    <mergeCell ref="B85:C85"/>
    <mergeCell ref="B86:C86"/>
    <mergeCell ref="D86:F87"/>
    <mergeCell ref="B87:C87"/>
    <mergeCell ref="B69:D69"/>
    <mergeCell ref="E69:G69"/>
    <mergeCell ref="B82:D82"/>
    <mergeCell ref="E82:G82"/>
    <mergeCell ref="H69:J69"/>
    <mergeCell ref="A70:A72"/>
    <mergeCell ref="B70:J70"/>
    <mergeCell ref="B71:D71"/>
    <mergeCell ref="E71:G71"/>
    <mergeCell ref="H71:J71"/>
    <mergeCell ref="B56:D56"/>
    <mergeCell ref="E56:G56"/>
    <mergeCell ref="H56:J56"/>
    <mergeCell ref="A57:A59"/>
    <mergeCell ref="B57:J57"/>
    <mergeCell ref="B58:D58"/>
    <mergeCell ref="E58:G58"/>
    <mergeCell ref="H58:J58"/>
    <mergeCell ref="B43:D43"/>
    <mergeCell ref="E43:G43"/>
    <mergeCell ref="H43:J43"/>
    <mergeCell ref="A44:A46"/>
    <mergeCell ref="B44:J44"/>
    <mergeCell ref="B45:D45"/>
    <mergeCell ref="E45:G45"/>
    <mergeCell ref="H45:J45"/>
    <mergeCell ref="B30:D30"/>
    <mergeCell ref="E30:G30"/>
    <mergeCell ref="H30:J30"/>
    <mergeCell ref="A31:A33"/>
    <mergeCell ref="B31:J31"/>
    <mergeCell ref="B32:D32"/>
    <mergeCell ref="E32:G32"/>
    <mergeCell ref="H32:J32"/>
    <mergeCell ref="B17:D17"/>
    <mergeCell ref="E17:G17"/>
    <mergeCell ref="H17:J17"/>
    <mergeCell ref="A18:A20"/>
    <mergeCell ref="B18:J18"/>
    <mergeCell ref="B19:D19"/>
    <mergeCell ref="E19:G19"/>
    <mergeCell ref="H19:J19"/>
    <mergeCell ref="G4:H4"/>
    <mergeCell ref="I4:J4"/>
    <mergeCell ref="A5:A7"/>
    <mergeCell ref="B5:J5"/>
    <mergeCell ref="B6:D6"/>
    <mergeCell ref="E6:G6"/>
    <mergeCell ref="H6:J6"/>
    <mergeCell ref="B3:F3"/>
    <mergeCell ref="G3:H3"/>
    <mergeCell ref="I3:J3"/>
    <mergeCell ref="G1:H1"/>
    <mergeCell ref="I1:J1"/>
    <mergeCell ref="B2:F2"/>
    <mergeCell ref="G2:H2"/>
    <mergeCell ref="I2:J2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17"/>
  <sheetViews>
    <sheetView topLeftCell="A52" workbookViewId="0">
      <selection activeCell="J74" sqref="J74"/>
    </sheetView>
  </sheetViews>
  <sheetFormatPr baseColWidth="10" defaultRowHeight="15" x14ac:dyDescent="0.25"/>
  <cols>
    <col min="1" max="1" width="27" customWidth="1"/>
    <col min="10" max="10" width="11.42578125" style="172"/>
    <col min="11" max="56" width="11.42578125" style="26"/>
  </cols>
  <sheetData>
    <row r="1" spans="1:56" s="4" customFormat="1" ht="27" customHeight="1" thickBot="1" x14ac:dyDescent="0.3">
      <c r="A1" s="131" t="s">
        <v>0</v>
      </c>
      <c r="B1" s="132"/>
      <c r="C1" s="132"/>
      <c r="D1" s="132"/>
      <c r="E1" s="132"/>
      <c r="F1" s="132"/>
      <c r="G1" s="251" t="s">
        <v>1</v>
      </c>
      <c r="H1" s="251"/>
      <c r="I1" s="253">
        <v>42082</v>
      </c>
      <c r="J1" s="252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4"/>
    </row>
    <row r="2" spans="1:56" s="4" customFormat="1" ht="27" customHeight="1" x14ac:dyDescent="0.25">
      <c r="A2" s="131"/>
      <c r="B2" s="250" t="s">
        <v>2</v>
      </c>
      <c r="C2" s="250"/>
      <c r="D2" s="250"/>
      <c r="E2" s="250"/>
      <c r="F2" s="250"/>
      <c r="G2" s="251" t="s">
        <v>3</v>
      </c>
      <c r="H2" s="251"/>
      <c r="I2" s="252" t="s">
        <v>4</v>
      </c>
      <c r="J2" s="252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</row>
    <row r="3" spans="1:56" s="4" customFormat="1" ht="27" customHeight="1" x14ac:dyDescent="0.25">
      <c r="A3" s="131"/>
      <c r="B3" s="250" t="s">
        <v>55</v>
      </c>
      <c r="C3" s="250"/>
      <c r="D3" s="250"/>
      <c r="E3" s="250"/>
      <c r="F3" s="250"/>
      <c r="G3" s="251" t="s">
        <v>6</v>
      </c>
      <c r="H3" s="251"/>
      <c r="I3" s="252" t="s">
        <v>7</v>
      </c>
      <c r="J3" s="252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4"/>
    </row>
    <row r="4" spans="1:56" s="4" customFormat="1" ht="27" customHeight="1" x14ac:dyDescent="0.25">
      <c r="A4" s="136"/>
      <c r="B4" s="254" t="s">
        <v>9</v>
      </c>
      <c r="C4" s="255"/>
      <c r="D4" s="255"/>
      <c r="E4" s="255"/>
      <c r="F4" s="255"/>
      <c r="G4" s="255"/>
      <c r="H4" s="255"/>
      <c r="I4" s="255"/>
      <c r="J4" s="25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137"/>
    </row>
    <row r="5" spans="1:56" s="140" customFormat="1" ht="75.75" customHeight="1" x14ac:dyDescent="0.25">
      <c r="A5" s="138" t="s">
        <v>56</v>
      </c>
      <c r="B5" s="257" t="s">
        <v>10</v>
      </c>
      <c r="C5" s="257"/>
      <c r="D5" s="257"/>
      <c r="E5" s="257" t="s">
        <v>11</v>
      </c>
      <c r="F5" s="257"/>
      <c r="G5" s="257"/>
      <c r="H5" s="257" t="s">
        <v>12</v>
      </c>
      <c r="I5" s="257"/>
      <c r="J5" s="257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139" t="s">
        <v>57</v>
      </c>
    </row>
    <row r="6" spans="1:56" s="140" customFormat="1" ht="27" customHeight="1" x14ac:dyDescent="0.25">
      <c r="A6" s="138"/>
      <c r="B6" s="141" t="s">
        <v>13</v>
      </c>
      <c r="C6" s="141" t="s">
        <v>14</v>
      </c>
      <c r="D6" s="141" t="s">
        <v>15</v>
      </c>
      <c r="E6" s="141" t="s">
        <v>13</v>
      </c>
      <c r="F6" s="141" t="s">
        <v>14</v>
      </c>
      <c r="G6" s="141" t="s">
        <v>15</v>
      </c>
      <c r="H6" s="141" t="s">
        <v>13</v>
      </c>
      <c r="I6" s="142" t="s">
        <v>14</v>
      </c>
      <c r="J6" s="141" t="s">
        <v>15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143"/>
    </row>
    <row r="7" spans="1:56" s="4" customFormat="1" ht="21.95" customHeight="1" x14ac:dyDescent="0.25">
      <c r="A7" s="144" t="s">
        <v>16</v>
      </c>
      <c r="B7" s="145">
        <v>3</v>
      </c>
      <c r="C7" s="145"/>
      <c r="D7" s="145"/>
      <c r="E7" s="145"/>
      <c r="F7" s="145"/>
      <c r="G7" s="145">
        <v>2</v>
      </c>
      <c r="H7" s="145">
        <v>3</v>
      </c>
      <c r="I7" s="146"/>
      <c r="J7" s="14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143"/>
    </row>
    <row r="8" spans="1:56" s="4" customFormat="1" ht="21.95" customHeight="1" x14ac:dyDescent="0.25">
      <c r="A8" s="144" t="s">
        <v>17</v>
      </c>
      <c r="B8" s="145">
        <v>3</v>
      </c>
      <c r="C8" s="145"/>
      <c r="D8" s="145"/>
      <c r="E8" s="145"/>
      <c r="F8" s="145"/>
      <c r="G8" s="145">
        <v>2</v>
      </c>
      <c r="H8" s="145">
        <v>3</v>
      </c>
      <c r="I8" s="146"/>
      <c r="J8" s="14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143"/>
    </row>
    <row r="9" spans="1:56" s="4" customFormat="1" ht="21.95" customHeight="1" x14ac:dyDescent="0.25">
      <c r="A9" s="144" t="s">
        <v>18</v>
      </c>
      <c r="B9" s="145"/>
      <c r="C9" s="145"/>
      <c r="D9" s="145">
        <v>2</v>
      </c>
      <c r="E9" s="145">
        <v>3</v>
      </c>
      <c r="F9" s="145"/>
      <c r="G9" s="145"/>
      <c r="H9" s="145">
        <v>3</v>
      </c>
      <c r="I9" s="146"/>
      <c r="J9" s="14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143"/>
    </row>
    <row r="10" spans="1:56" s="26" customFormat="1" ht="21.95" customHeight="1" x14ac:dyDescent="0.25">
      <c r="A10" s="144" t="s">
        <v>19</v>
      </c>
      <c r="B10" s="147">
        <v>3</v>
      </c>
      <c r="C10" s="147"/>
      <c r="D10" s="147"/>
      <c r="E10" s="147">
        <v>3</v>
      </c>
      <c r="F10" s="147"/>
      <c r="G10" s="147"/>
      <c r="H10" s="147">
        <v>3</v>
      </c>
      <c r="I10" s="148"/>
      <c r="J10" s="147"/>
      <c r="BD10" s="143"/>
    </row>
    <row r="11" spans="1:56" s="26" customFormat="1" ht="21.95" customHeight="1" x14ac:dyDescent="0.25">
      <c r="A11" s="144" t="s">
        <v>20</v>
      </c>
      <c r="B11" s="147"/>
      <c r="C11" s="147"/>
      <c r="D11" s="147">
        <v>2</v>
      </c>
      <c r="E11" s="147">
        <v>3</v>
      </c>
      <c r="F11" s="147"/>
      <c r="G11" s="147"/>
      <c r="H11" s="147"/>
      <c r="I11" s="148"/>
      <c r="J11" s="147">
        <v>2</v>
      </c>
      <c r="BD11" s="143"/>
    </row>
    <row r="12" spans="1:56" s="26" customFormat="1" ht="21.95" customHeight="1" x14ac:dyDescent="0.25">
      <c r="A12" s="144" t="s">
        <v>21</v>
      </c>
      <c r="B12" s="147"/>
      <c r="C12" s="147"/>
      <c r="D12" s="147">
        <v>2</v>
      </c>
      <c r="E12" s="147">
        <v>3</v>
      </c>
      <c r="F12" s="147"/>
      <c r="G12" s="147"/>
      <c r="H12" s="147"/>
      <c r="I12" s="148"/>
      <c r="J12" s="147">
        <v>2</v>
      </c>
      <c r="BD12" s="143"/>
    </row>
    <row r="13" spans="1:56" s="26" customFormat="1" ht="21.95" customHeight="1" x14ac:dyDescent="0.25">
      <c r="A13" s="144" t="s">
        <v>22</v>
      </c>
      <c r="B13" s="147"/>
      <c r="C13" s="147"/>
      <c r="D13" s="147">
        <v>2</v>
      </c>
      <c r="E13" s="147"/>
      <c r="F13" s="147"/>
      <c r="G13" s="147">
        <v>2</v>
      </c>
      <c r="H13" s="147"/>
      <c r="I13" s="148"/>
      <c r="J13" s="147">
        <v>2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BD13" s="150"/>
    </row>
    <row r="14" spans="1:56" s="156" customFormat="1" ht="21.95" customHeight="1" x14ac:dyDescent="0.25">
      <c r="A14" s="151" t="s">
        <v>58</v>
      </c>
      <c r="B14" s="152">
        <f>SUM(B7:B13)</f>
        <v>9</v>
      </c>
      <c r="C14" s="152"/>
      <c r="D14" s="152">
        <f>SUM(D7:D13)</f>
        <v>8</v>
      </c>
      <c r="E14" s="152">
        <f>SUM(E7:E13)</f>
        <v>12</v>
      </c>
      <c r="F14" s="152"/>
      <c r="G14" s="152">
        <f>SUM(G7:G13)</f>
        <v>6</v>
      </c>
      <c r="H14" s="152">
        <f>SUM(H7:H13)</f>
        <v>12</v>
      </c>
      <c r="I14" s="153"/>
      <c r="J14" s="152">
        <f>SUM(J7:J13)</f>
        <v>6</v>
      </c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5"/>
    </row>
    <row r="15" spans="1:56" s="156" customFormat="1" x14ac:dyDescent="0.25">
      <c r="A15" s="156" t="s">
        <v>24</v>
      </c>
      <c r="B15" s="157">
        <f>B14/7</f>
        <v>1.2857142857142858</v>
      </c>
      <c r="C15" s="157"/>
      <c r="D15" s="157">
        <f>+D14/7</f>
        <v>1.1428571428571428</v>
      </c>
      <c r="E15" s="157">
        <f>+E14/7</f>
        <v>1.7142857142857142</v>
      </c>
      <c r="F15" s="157"/>
      <c r="G15" s="157">
        <f>G14/7</f>
        <v>0.8571428571428571</v>
      </c>
      <c r="H15" s="157">
        <f>H14/7</f>
        <v>1.7142857142857142</v>
      </c>
      <c r="I15" s="158"/>
      <c r="J15" s="157">
        <f>+J14/7</f>
        <v>0.8571428571428571</v>
      </c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5"/>
      <c r="BD15" s="157"/>
    </row>
    <row r="16" spans="1:56" s="159" customFormat="1" x14ac:dyDescent="0.25">
      <c r="A16" s="159" t="s">
        <v>25</v>
      </c>
      <c r="C16" s="160">
        <f>+B15+C15+D15/3</f>
        <v>1.6666666666666667</v>
      </c>
      <c r="F16" s="159">
        <f>+E15+F15+G15/3</f>
        <v>2</v>
      </c>
      <c r="I16" s="161">
        <f>+H15+J15/3</f>
        <v>2</v>
      </c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3"/>
    </row>
    <row r="17" spans="1:56" s="140" customFormat="1" ht="21.75" customHeight="1" x14ac:dyDescent="0.25">
      <c r="A17" s="257" t="s">
        <v>56</v>
      </c>
      <c r="B17" s="254" t="s">
        <v>26</v>
      </c>
      <c r="C17" s="255"/>
      <c r="D17" s="255"/>
      <c r="E17" s="255"/>
      <c r="F17" s="255"/>
      <c r="G17" s="255"/>
      <c r="H17" s="255"/>
      <c r="I17" s="255"/>
      <c r="J17" s="256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26"/>
      <c r="AX17" s="26"/>
      <c r="AY17" s="26"/>
      <c r="AZ17" s="26"/>
      <c r="BA17" s="26"/>
      <c r="BB17" s="26"/>
      <c r="BC17" s="26"/>
      <c r="BD17" s="26"/>
    </row>
    <row r="18" spans="1:56" s="140" customFormat="1" ht="33" customHeight="1" x14ac:dyDescent="0.25">
      <c r="A18" s="257"/>
      <c r="B18" s="257" t="s">
        <v>27</v>
      </c>
      <c r="C18" s="257"/>
      <c r="D18" s="257"/>
      <c r="E18" s="257" t="s">
        <v>28</v>
      </c>
      <c r="F18" s="257"/>
      <c r="G18" s="257"/>
      <c r="H18" s="257" t="s">
        <v>29</v>
      </c>
      <c r="I18" s="257"/>
      <c r="J18" s="257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140" customFormat="1" ht="25.5" x14ac:dyDescent="0.25">
      <c r="A19" s="257"/>
      <c r="B19" s="141" t="s">
        <v>13</v>
      </c>
      <c r="C19" s="141" t="s">
        <v>14</v>
      </c>
      <c r="D19" s="141" t="s">
        <v>15</v>
      </c>
      <c r="E19" s="141" t="s">
        <v>13</v>
      </c>
      <c r="F19" s="141" t="s">
        <v>14</v>
      </c>
      <c r="G19" s="141" t="s">
        <v>15</v>
      </c>
      <c r="H19" s="141" t="s">
        <v>13</v>
      </c>
      <c r="I19" s="142" t="s">
        <v>14</v>
      </c>
      <c r="J19" s="141" t="s">
        <v>15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x14ac:dyDescent="0.25">
      <c r="A20" s="144" t="s">
        <v>16</v>
      </c>
      <c r="B20" s="147"/>
      <c r="C20" s="147"/>
      <c r="D20" s="147">
        <v>2</v>
      </c>
      <c r="E20" s="147"/>
      <c r="F20" s="147"/>
      <c r="G20" s="147">
        <v>2</v>
      </c>
      <c r="H20" s="147">
        <v>3</v>
      </c>
      <c r="I20" s="148"/>
      <c r="J20" s="147"/>
    </row>
    <row r="21" spans="1:56" x14ac:dyDescent="0.25">
      <c r="A21" s="144" t="s">
        <v>17</v>
      </c>
      <c r="B21" s="147"/>
      <c r="C21" s="147"/>
      <c r="D21" s="147">
        <v>2</v>
      </c>
      <c r="E21" s="147"/>
      <c r="F21" s="147"/>
      <c r="G21" s="147">
        <v>2</v>
      </c>
      <c r="H21" s="147"/>
      <c r="I21" s="148"/>
      <c r="J21" s="147">
        <v>2</v>
      </c>
    </row>
    <row r="22" spans="1:56" x14ac:dyDescent="0.25">
      <c r="A22" s="144" t="s">
        <v>18</v>
      </c>
      <c r="B22" s="147">
        <v>3</v>
      </c>
      <c r="C22" s="147"/>
      <c r="D22" s="147"/>
      <c r="E22" s="147"/>
      <c r="F22" s="147">
        <v>1</v>
      </c>
      <c r="G22" s="147"/>
      <c r="H22" s="147">
        <v>3</v>
      </c>
      <c r="I22" s="148"/>
      <c r="J22" s="147"/>
    </row>
    <row r="23" spans="1:56" x14ac:dyDescent="0.25">
      <c r="A23" s="144" t="s">
        <v>19</v>
      </c>
      <c r="B23" s="147"/>
      <c r="C23" s="147"/>
      <c r="D23" s="147">
        <v>2</v>
      </c>
      <c r="E23" s="147"/>
      <c r="F23" s="147"/>
      <c r="G23" s="147">
        <v>2</v>
      </c>
      <c r="H23" s="147">
        <v>3</v>
      </c>
      <c r="I23" s="148"/>
      <c r="J23" s="147"/>
    </row>
    <row r="24" spans="1:56" x14ac:dyDescent="0.25">
      <c r="A24" s="144" t="s">
        <v>20</v>
      </c>
      <c r="B24" s="147"/>
      <c r="C24" s="147"/>
      <c r="D24" s="147">
        <v>2</v>
      </c>
      <c r="E24" s="147"/>
      <c r="F24" s="147">
        <v>1</v>
      </c>
      <c r="G24" s="147"/>
      <c r="H24" s="147"/>
      <c r="I24" s="148"/>
      <c r="J24" s="147">
        <v>2</v>
      </c>
    </row>
    <row r="25" spans="1:56" x14ac:dyDescent="0.25">
      <c r="A25" s="144" t="s">
        <v>21</v>
      </c>
      <c r="B25" s="147"/>
      <c r="C25" s="147"/>
      <c r="D25" s="147">
        <v>2</v>
      </c>
      <c r="E25" s="147"/>
      <c r="F25" s="147"/>
      <c r="G25" s="147">
        <v>2</v>
      </c>
      <c r="H25" s="147"/>
      <c r="I25" s="148">
        <v>1</v>
      </c>
      <c r="J25" s="147"/>
    </row>
    <row r="26" spans="1:56" x14ac:dyDescent="0.25">
      <c r="A26" s="144" t="s">
        <v>22</v>
      </c>
      <c r="B26" s="147"/>
      <c r="C26" s="147"/>
      <c r="D26" s="147">
        <v>2</v>
      </c>
      <c r="E26" s="147"/>
      <c r="F26" s="147"/>
      <c r="G26" s="147">
        <v>2</v>
      </c>
      <c r="H26" s="147"/>
      <c r="I26" s="148"/>
      <c r="J26" s="147">
        <v>2</v>
      </c>
    </row>
    <row r="27" spans="1:56" s="164" customFormat="1" x14ac:dyDescent="0.25">
      <c r="A27" s="151" t="s">
        <v>58</v>
      </c>
      <c r="B27" s="152">
        <f>SUM(B20:B26)</f>
        <v>3</v>
      </c>
      <c r="C27" s="152"/>
      <c r="D27" s="152">
        <f>SUM(D20:D26)</f>
        <v>12</v>
      </c>
      <c r="E27" s="152"/>
      <c r="F27" s="152">
        <f>SUM(F20:F26)</f>
        <v>2</v>
      </c>
      <c r="G27" s="152">
        <f>SUM(G20:G26)</f>
        <v>10</v>
      </c>
      <c r="H27" s="152">
        <f>SUM(H20:H26)</f>
        <v>9</v>
      </c>
      <c r="I27" s="153">
        <f>SUM(I20:I26)</f>
        <v>1</v>
      </c>
      <c r="J27" s="152">
        <f>SUM(J20:J26)</f>
        <v>6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164" customFormat="1" x14ac:dyDescent="0.25">
      <c r="A28" s="156" t="s">
        <v>24</v>
      </c>
      <c r="B28" s="157">
        <f>B27/7</f>
        <v>0.42857142857142855</v>
      </c>
      <c r="C28" s="157"/>
      <c r="D28" s="157">
        <f>D27/7</f>
        <v>1.7142857142857142</v>
      </c>
      <c r="E28" s="157"/>
      <c r="F28" s="157">
        <f>+F27/7</f>
        <v>0.2857142857142857</v>
      </c>
      <c r="G28" s="157">
        <f>+G27/7</f>
        <v>1.4285714285714286</v>
      </c>
      <c r="H28" s="157">
        <f>+H27/7</f>
        <v>1.2857142857142858</v>
      </c>
      <c r="I28" s="158"/>
      <c r="J28" s="157">
        <f>+J27/7</f>
        <v>0.8571428571428571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167" customFormat="1" x14ac:dyDescent="0.25">
      <c r="A29" s="159" t="s">
        <v>25</v>
      </c>
      <c r="B29" s="159"/>
      <c r="C29" s="159">
        <f>+B28+D28/3</f>
        <v>1</v>
      </c>
      <c r="D29" s="159"/>
      <c r="E29" s="159"/>
      <c r="F29" s="160">
        <f>+F28+G28/3</f>
        <v>0.76190476190476186</v>
      </c>
      <c r="G29" s="160"/>
      <c r="H29" s="160"/>
      <c r="I29" s="165">
        <f>+H28+I28+J28/3</f>
        <v>1.5714285714285716</v>
      </c>
      <c r="J29" s="160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</row>
    <row r="30" spans="1:56" s="140" customFormat="1" ht="18" customHeight="1" x14ac:dyDescent="0.25">
      <c r="A30" s="257" t="s">
        <v>56</v>
      </c>
      <c r="B30" s="258" t="s">
        <v>30</v>
      </c>
      <c r="C30" s="258"/>
      <c r="D30" s="258"/>
      <c r="E30" s="258"/>
      <c r="F30" s="258"/>
      <c r="G30" s="258"/>
      <c r="H30" s="258"/>
      <c r="I30" s="258"/>
      <c r="J30" s="258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140" customFormat="1" ht="36" customHeight="1" x14ac:dyDescent="0.25">
      <c r="A31" s="257"/>
      <c r="B31" s="257" t="s">
        <v>31</v>
      </c>
      <c r="C31" s="257"/>
      <c r="D31" s="257"/>
      <c r="E31" s="257" t="s">
        <v>32</v>
      </c>
      <c r="F31" s="257"/>
      <c r="G31" s="257"/>
      <c r="H31" s="257" t="s">
        <v>33</v>
      </c>
      <c r="I31" s="257"/>
      <c r="J31" s="257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140" customFormat="1" ht="25.5" x14ac:dyDescent="0.25">
      <c r="A32" s="257"/>
      <c r="B32" s="141" t="s">
        <v>13</v>
      </c>
      <c r="C32" s="141" t="s">
        <v>14</v>
      </c>
      <c r="D32" s="141" t="s">
        <v>15</v>
      </c>
      <c r="E32" s="141" t="s">
        <v>13</v>
      </c>
      <c r="F32" s="141" t="s">
        <v>14</v>
      </c>
      <c r="G32" s="141" t="s">
        <v>15</v>
      </c>
      <c r="H32" s="141" t="s">
        <v>13</v>
      </c>
      <c r="I32" s="142" t="s">
        <v>14</v>
      </c>
      <c r="J32" s="141" t="s">
        <v>15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x14ac:dyDescent="0.25">
      <c r="A33" s="144" t="s">
        <v>16</v>
      </c>
      <c r="B33" s="168"/>
      <c r="C33" s="168"/>
      <c r="D33" s="168">
        <v>2</v>
      </c>
      <c r="E33" s="168"/>
      <c r="F33" s="168"/>
      <c r="G33" s="168">
        <v>2</v>
      </c>
      <c r="H33" s="168">
        <v>3</v>
      </c>
      <c r="I33" s="169"/>
      <c r="J33" s="168"/>
    </row>
    <row r="34" spans="1:56" x14ac:dyDescent="0.25">
      <c r="A34" s="144" t="s">
        <v>17</v>
      </c>
      <c r="B34" s="168"/>
      <c r="C34" s="168"/>
      <c r="D34" s="168">
        <v>2</v>
      </c>
      <c r="E34" s="168"/>
      <c r="F34" s="168"/>
      <c r="G34" s="168">
        <v>2</v>
      </c>
      <c r="H34" s="168">
        <v>3</v>
      </c>
      <c r="I34" s="169"/>
      <c r="J34" s="168"/>
    </row>
    <row r="35" spans="1:56" x14ac:dyDescent="0.25">
      <c r="A35" s="144" t="s">
        <v>18</v>
      </c>
      <c r="B35" s="168"/>
      <c r="C35" s="168"/>
      <c r="D35" s="168">
        <v>2</v>
      </c>
      <c r="E35" s="168">
        <v>3</v>
      </c>
      <c r="F35" s="168"/>
      <c r="G35" s="168"/>
      <c r="H35" s="168">
        <v>3</v>
      </c>
      <c r="I35" s="169"/>
      <c r="J35" s="168"/>
    </row>
    <row r="36" spans="1:56" x14ac:dyDescent="0.25">
      <c r="A36" s="144" t="s">
        <v>19</v>
      </c>
      <c r="B36" s="168"/>
      <c r="C36" s="168"/>
      <c r="D36" s="168">
        <v>2</v>
      </c>
      <c r="E36" s="168">
        <v>3</v>
      </c>
      <c r="F36" s="168"/>
      <c r="G36" s="168"/>
      <c r="H36" s="168">
        <v>3</v>
      </c>
      <c r="I36" s="169"/>
      <c r="J36" s="168"/>
    </row>
    <row r="37" spans="1:56" x14ac:dyDescent="0.25">
      <c r="A37" s="144" t="s">
        <v>20</v>
      </c>
      <c r="B37" s="168"/>
      <c r="C37" s="168">
        <v>1</v>
      </c>
      <c r="D37" s="168"/>
      <c r="E37" s="168"/>
      <c r="F37" s="168"/>
      <c r="G37" s="168">
        <v>2</v>
      </c>
      <c r="H37" s="168">
        <v>3</v>
      </c>
      <c r="I37" s="169"/>
      <c r="J37" s="168"/>
    </row>
    <row r="38" spans="1:56" x14ac:dyDescent="0.25">
      <c r="A38" s="144" t="s">
        <v>21</v>
      </c>
      <c r="B38" s="168"/>
      <c r="C38" s="168">
        <v>1</v>
      </c>
      <c r="D38" s="168"/>
      <c r="E38" s="168"/>
      <c r="F38" s="168">
        <v>1</v>
      </c>
      <c r="G38" s="168"/>
      <c r="H38" s="168">
        <v>3</v>
      </c>
      <c r="I38" s="169"/>
      <c r="J38" s="168"/>
    </row>
    <row r="39" spans="1:56" x14ac:dyDescent="0.25">
      <c r="A39" s="144" t="s">
        <v>22</v>
      </c>
      <c r="B39" s="168"/>
      <c r="C39" s="168">
        <v>1</v>
      </c>
      <c r="D39" s="168"/>
      <c r="E39" s="168"/>
      <c r="F39" s="168">
        <v>1</v>
      </c>
      <c r="G39" s="168"/>
      <c r="H39" s="168"/>
      <c r="I39" s="169"/>
      <c r="J39" s="168">
        <v>2</v>
      </c>
    </row>
    <row r="40" spans="1:56" s="164" customFormat="1" x14ac:dyDescent="0.25">
      <c r="A40" s="151" t="s">
        <v>58</v>
      </c>
      <c r="B40" s="152"/>
      <c r="C40" s="152">
        <f t="shared" ref="C40:H40" si="0">SUM(C33:C39)</f>
        <v>3</v>
      </c>
      <c r="D40" s="152">
        <f t="shared" si="0"/>
        <v>8</v>
      </c>
      <c r="E40" s="152">
        <f t="shared" si="0"/>
        <v>6</v>
      </c>
      <c r="F40" s="152">
        <f t="shared" si="0"/>
        <v>2</v>
      </c>
      <c r="G40" s="152">
        <f t="shared" si="0"/>
        <v>6</v>
      </c>
      <c r="H40" s="152">
        <f t="shared" si="0"/>
        <v>18</v>
      </c>
      <c r="I40" s="153"/>
      <c r="J40" s="152">
        <f>SUM(J33:J39)</f>
        <v>2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164" customFormat="1" x14ac:dyDescent="0.25">
      <c r="A41" s="156" t="s">
        <v>24</v>
      </c>
      <c r="B41" s="157"/>
      <c r="C41" s="157">
        <f t="shared" ref="C41:H41" si="1">+C40/7</f>
        <v>0.42857142857142855</v>
      </c>
      <c r="D41" s="157">
        <f t="shared" si="1"/>
        <v>1.1428571428571428</v>
      </c>
      <c r="E41" s="157">
        <f t="shared" si="1"/>
        <v>0.8571428571428571</v>
      </c>
      <c r="F41" s="157">
        <f t="shared" si="1"/>
        <v>0.2857142857142857</v>
      </c>
      <c r="G41" s="157">
        <f t="shared" si="1"/>
        <v>0.8571428571428571</v>
      </c>
      <c r="H41" s="157">
        <f t="shared" si="1"/>
        <v>2.5714285714285716</v>
      </c>
      <c r="I41" s="158"/>
      <c r="J41" s="157">
        <f>+J40/7</f>
        <v>0.2857142857142857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</row>
    <row r="42" spans="1:56" s="164" customFormat="1" x14ac:dyDescent="0.25">
      <c r="A42" s="170" t="s">
        <v>25</v>
      </c>
      <c r="B42" s="157"/>
      <c r="C42" s="160">
        <f>+B41+C41+D41/3</f>
        <v>0.80952380952380953</v>
      </c>
      <c r="D42" s="156"/>
      <c r="E42" s="156"/>
      <c r="F42" s="160">
        <f>+E41+F41+G41/3</f>
        <v>1.4285714285714284</v>
      </c>
      <c r="G42" s="156"/>
      <c r="H42" s="156"/>
      <c r="I42" s="158">
        <f>+H41+J41/3</f>
        <v>2.666666666666667</v>
      </c>
      <c r="J42" s="15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</row>
    <row r="43" spans="1:56" s="140" customFormat="1" x14ac:dyDescent="0.25">
      <c r="A43" s="257" t="s">
        <v>56</v>
      </c>
      <c r="B43" s="258" t="s">
        <v>34</v>
      </c>
      <c r="C43" s="258"/>
      <c r="D43" s="258"/>
      <c r="E43" s="258"/>
      <c r="F43" s="258"/>
      <c r="G43" s="258"/>
      <c r="H43" s="258"/>
      <c r="I43" s="258"/>
      <c r="J43" s="25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</row>
    <row r="44" spans="1:56" s="140" customFormat="1" ht="38.25" customHeight="1" x14ac:dyDescent="0.25">
      <c r="A44" s="257"/>
      <c r="B44" s="257" t="s">
        <v>35</v>
      </c>
      <c r="C44" s="257"/>
      <c r="D44" s="257"/>
      <c r="E44" s="257" t="s">
        <v>36</v>
      </c>
      <c r="F44" s="257"/>
      <c r="G44" s="257"/>
      <c r="H44" s="257" t="s">
        <v>37</v>
      </c>
      <c r="I44" s="257"/>
      <c r="J44" s="257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</row>
    <row r="45" spans="1:56" s="140" customFormat="1" ht="25.5" x14ac:dyDescent="0.25">
      <c r="A45" s="257"/>
      <c r="B45" s="141" t="s">
        <v>13</v>
      </c>
      <c r="C45" s="141" t="s">
        <v>14</v>
      </c>
      <c r="D45" s="141" t="s">
        <v>15</v>
      </c>
      <c r="E45" s="141" t="s">
        <v>13</v>
      </c>
      <c r="F45" s="141" t="s">
        <v>14</v>
      </c>
      <c r="G45" s="141" t="s">
        <v>15</v>
      </c>
      <c r="H45" s="141" t="s">
        <v>13</v>
      </c>
      <c r="I45" s="142" t="s">
        <v>14</v>
      </c>
      <c r="J45" s="141" t="s">
        <v>15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</row>
    <row r="46" spans="1:56" x14ac:dyDescent="0.25">
      <c r="A46" s="144" t="s">
        <v>16</v>
      </c>
      <c r="B46" s="145">
        <v>3</v>
      </c>
      <c r="C46" s="145"/>
      <c r="D46" s="145"/>
      <c r="E46" s="145">
        <v>3</v>
      </c>
      <c r="F46" s="145"/>
      <c r="G46" s="145"/>
      <c r="H46" s="145">
        <v>3</v>
      </c>
      <c r="I46" s="146"/>
      <c r="J46" s="145"/>
    </row>
    <row r="47" spans="1:56" x14ac:dyDescent="0.25">
      <c r="A47" s="144" t="s">
        <v>17</v>
      </c>
      <c r="B47" s="145">
        <v>3</v>
      </c>
      <c r="C47" s="145"/>
      <c r="D47" s="145"/>
      <c r="E47" s="145">
        <v>3</v>
      </c>
      <c r="F47" s="145"/>
      <c r="G47" s="145"/>
      <c r="H47" s="145">
        <v>3</v>
      </c>
      <c r="I47" s="146"/>
      <c r="J47" s="145"/>
    </row>
    <row r="48" spans="1:56" x14ac:dyDescent="0.25">
      <c r="A48" s="144" t="s">
        <v>18</v>
      </c>
      <c r="B48" s="145">
        <v>3</v>
      </c>
      <c r="C48" s="145"/>
      <c r="D48" s="145"/>
      <c r="E48" s="145">
        <v>3</v>
      </c>
      <c r="F48" s="145"/>
      <c r="G48" s="145"/>
      <c r="H48" s="145">
        <v>3</v>
      </c>
      <c r="I48" s="146"/>
      <c r="J48" s="145"/>
    </row>
    <row r="49" spans="1:56" x14ac:dyDescent="0.25">
      <c r="A49" s="144" t="s">
        <v>19</v>
      </c>
      <c r="B49" s="147">
        <v>3</v>
      </c>
      <c r="C49" s="147"/>
      <c r="D49" s="147"/>
      <c r="E49" s="147">
        <v>3</v>
      </c>
      <c r="F49" s="147"/>
      <c r="G49" s="147"/>
      <c r="H49" s="147">
        <v>3</v>
      </c>
      <c r="I49" s="148"/>
      <c r="J49" s="147"/>
    </row>
    <row r="50" spans="1:56" x14ac:dyDescent="0.25">
      <c r="A50" s="144" t="s">
        <v>20</v>
      </c>
      <c r="B50" s="147"/>
      <c r="C50" s="147"/>
      <c r="D50" s="147">
        <v>2</v>
      </c>
      <c r="E50" s="147"/>
      <c r="F50" s="147"/>
      <c r="G50" s="147">
        <v>2</v>
      </c>
      <c r="H50" s="147"/>
      <c r="I50" s="148"/>
      <c r="J50" s="147">
        <v>2</v>
      </c>
    </row>
    <row r="51" spans="1:56" x14ac:dyDescent="0.25">
      <c r="A51" s="144" t="s">
        <v>21</v>
      </c>
      <c r="B51" s="147"/>
      <c r="C51" s="147"/>
      <c r="D51" s="147">
        <v>2</v>
      </c>
      <c r="E51" s="147"/>
      <c r="F51" s="147"/>
      <c r="G51" s="147">
        <v>2</v>
      </c>
      <c r="H51" s="147"/>
      <c r="I51" s="148"/>
      <c r="J51" s="147">
        <v>2</v>
      </c>
    </row>
    <row r="52" spans="1:56" x14ac:dyDescent="0.25">
      <c r="A52" s="144" t="s">
        <v>22</v>
      </c>
      <c r="B52" s="147"/>
      <c r="C52" s="147"/>
      <c r="D52" s="147">
        <v>2</v>
      </c>
      <c r="E52" s="147"/>
      <c r="F52" s="147"/>
      <c r="G52" s="147">
        <v>2</v>
      </c>
      <c r="H52" s="147">
        <v>3</v>
      </c>
      <c r="I52" s="148"/>
      <c r="J52" s="147"/>
    </row>
    <row r="53" spans="1:56" s="164" customFormat="1" x14ac:dyDescent="0.25">
      <c r="A53" s="151" t="s">
        <v>58</v>
      </c>
      <c r="B53" s="152">
        <f>SUM(B46:B52)</f>
        <v>12</v>
      </c>
      <c r="C53" s="152"/>
      <c r="D53" s="152">
        <f>SUM(D46:D52)</f>
        <v>6</v>
      </c>
      <c r="E53" s="152">
        <f>SUM(E46:E52)</f>
        <v>12</v>
      </c>
      <c r="F53" s="152"/>
      <c r="G53" s="152">
        <f>SUM(G46:G52)</f>
        <v>6</v>
      </c>
      <c r="H53" s="152">
        <f>SUM(H46:H52)</f>
        <v>15</v>
      </c>
      <c r="I53" s="153"/>
      <c r="J53" s="152">
        <f>SUM(J46:J52)</f>
        <v>4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</row>
    <row r="54" spans="1:56" s="164" customFormat="1" x14ac:dyDescent="0.25">
      <c r="A54" s="156" t="s">
        <v>24</v>
      </c>
      <c r="B54" s="157">
        <f>+B53/7</f>
        <v>1.7142857142857142</v>
      </c>
      <c r="C54" s="157"/>
      <c r="D54" s="157">
        <f>+D53/7</f>
        <v>0.8571428571428571</v>
      </c>
      <c r="E54" s="157">
        <f>+E53/7</f>
        <v>1.7142857142857142</v>
      </c>
      <c r="F54" s="157"/>
      <c r="G54" s="157">
        <f>+G53/7</f>
        <v>0.8571428571428571</v>
      </c>
      <c r="H54" s="157">
        <f>+H53/7</f>
        <v>2.1428571428571428</v>
      </c>
      <c r="I54" s="158"/>
      <c r="J54" s="157">
        <f>+J53/7</f>
        <v>0.5714285714285714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</row>
    <row r="55" spans="1:56" s="167" customFormat="1" x14ac:dyDescent="0.25">
      <c r="A55" s="159" t="s">
        <v>25</v>
      </c>
      <c r="B55" s="159"/>
      <c r="C55" s="159">
        <f>+B54+D54/3</f>
        <v>2</v>
      </c>
      <c r="D55" s="159"/>
      <c r="E55" s="159"/>
      <c r="F55" s="159">
        <f>+E54+F54+G54/3</f>
        <v>2</v>
      </c>
      <c r="G55" s="159"/>
      <c r="H55" s="159"/>
      <c r="I55" s="165">
        <f>+H54+I54+J54/3</f>
        <v>2.333333333333333</v>
      </c>
      <c r="J55" s="159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</row>
    <row r="56" spans="1:56" s="140" customFormat="1" x14ac:dyDescent="0.25">
      <c r="A56" s="257" t="s">
        <v>56</v>
      </c>
      <c r="B56" s="258" t="s">
        <v>38</v>
      </c>
      <c r="C56" s="258"/>
      <c r="D56" s="258"/>
      <c r="E56" s="258"/>
      <c r="F56" s="258"/>
      <c r="G56" s="258"/>
      <c r="H56" s="258"/>
      <c r="I56" s="258"/>
      <c r="J56" s="25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</row>
    <row r="57" spans="1:56" s="140" customFormat="1" ht="61.5" customHeight="1" x14ac:dyDescent="0.25">
      <c r="A57" s="257"/>
      <c r="B57" s="257" t="s">
        <v>59</v>
      </c>
      <c r="C57" s="257"/>
      <c r="D57" s="257"/>
      <c r="E57" s="257" t="s">
        <v>40</v>
      </c>
      <c r="F57" s="257"/>
      <c r="G57" s="257"/>
      <c r="H57" s="257" t="s">
        <v>41</v>
      </c>
      <c r="I57" s="257"/>
      <c r="J57" s="257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</row>
    <row r="58" spans="1:56" s="140" customFormat="1" ht="25.5" x14ac:dyDescent="0.25">
      <c r="A58" s="257"/>
      <c r="B58" s="141" t="s">
        <v>13</v>
      </c>
      <c r="C58" s="141" t="s">
        <v>14</v>
      </c>
      <c r="D58" s="141" t="s">
        <v>15</v>
      </c>
      <c r="E58" s="141" t="s">
        <v>13</v>
      </c>
      <c r="F58" s="141" t="s">
        <v>14</v>
      </c>
      <c r="G58" s="141" t="s">
        <v>15</v>
      </c>
      <c r="H58" s="141" t="s">
        <v>13</v>
      </c>
      <c r="I58" s="142" t="s">
        <v>14</v>
      </c>
      <c r="J58" s="141" t="s">
        <v>15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</row>
    <row r="59" spans="1:56" x14ac:dyDescent="0.25">
      <c r="A59" s="144" t="s">
        <v>16</v>
      </c>
      <c r="B59" s="168"/>
      <c r="C59" s="168"/>
      <c r="D59" s="168">
        <v>2</v>
      </c>
      <c r="E59" s="168">
        <v>3</v>
      </c>
      <c r="F59" s="168"/>
      <c r="G59" s="168"/>
      <c r="H59" s="168">
        <v>3</v>
      </c>
      <c r="I59" s="169"/>
      <c r="J59" s="168"/>
    </row>
    <row r="60" spans="1:56" x14ac:dyDescent="0.25">
      <c r="A60" s="144" t="s">
        <v>17</v>
      </c>
      <c r="B60" s="168"/>
      <c r="C60" s="168"/>
      <c r="D60" s="168">
        <v>2</v>
      </c>
      <c r="E60" s="168">
        <v>3</v>
      </c>
      <c r="F60" s="168"/>
      <c r="G60" s="168"/>
      <c r="H60" s="168">
        <v>3</v>
      </c>
      <c r="I60" s="169"/>
      <c r="J60" s="168"/>
    </row>
    <row r="61" spans="1:56" x14ac:dyDescent="0.25">
      <c r="A61" s="144" t="s">
        <v>18</v>
      </c>
      <c r="B61" s="168"/>
      <c r="C61" s="168"/>
      <c r="D61" s="168">
        <v>2</v>
      </c>
      <c r="E61" s="168">
        <v>3</v>
      </c>
      <c r="F61" s="168"/>
      <c r="G61" s="168"/>
      <c r="H61" s="168"/>
      <c r="I61" s="169"/>
      <c r="J61" s="168">
        <v>2</v>
      </c>
    </row>
    <row r="62" spans="1:56" x14ac:dyDescent="0.25">
      <c r="A62" s="144" t="s">
        <v>19</v>
      </c>
      <c r="B62" s="168"/>
      <c r="C62" s="168"/>
      <c r="D62" s="168">
        <v>2</v>
      </c>
      <c r="E62" s="168"/>
      <c r="F62" s="168"/>
      <c r="G62" s="168">
        <v>2</v>
      </c>
      <c r="H62" s="168">
        <v>3</v>
      </c>
      <c r="I62" s="169"/>
      <c r="J62" s="168"/>
    </row>
    <row r="63" spans="1:56" x14ac:dyDescent="0.25">
      <c r="A63" s="144" t="s">
        <v>20</v>
      </c>
      <c r="B63" s="168"/>
      <c r="C63" s="168">
        <v>1</v>
      </c>
      <c r="D63" s="168"/>
      <c r="E63" s="168"/>
      <c r="F63" s="168"/>
      <c r="G63" s="168">
        <v>2</v>
      </c>
      <c r="H63" s="168"/>
      <c r="I63" s="169">
        <v>1</v>
      </c>
      <c r="J63" s="168"/>
    </row>
    <row r="64" spans="1:56" x14ac:dyDescent="0.25">
      <c r="A64" s="144" t="s">
        <v>21</v>
      </c>
      <c r="B64" s="168"/>
      <c r="C64" s="168">
        <v>1</v>
      </c>
      <c r="D64" s="168"/>
      <c r="E64" s="168"/>
      <c r="F64" s="168">
        <v>1</v>
      </c>
      <c r="G64" s="168"/>
      <c r="H64" s="168"/>
      <c r="I64" s="169">
        <v>1</v>
      </c>
      <c r="J64" s="168"/>
    </row>
    <row r="65" spans="1:56" x14ac:dyDescent="0.25">
      <c r="A65" s="144" t="s">
        <v>22</v>
      </c>
      <c r="B65" s="168"/>
      <c r="C65" s="168"/>
      <c r="D65" s="168">
        <v>2</v>
      </c>
      <c r="E65" s="168"/>
      <c r="F65" s="168">
        <v>1</v>
      </c>
      <c r="G65" s="168"/>
      <c r="H65" s="168"/>
      <c r="I65" s="169">
        <v>1</v>
      </c>
      <c r="J65" s="168"/>
    </row>
    <row r="66" spans="1:56" s="164" customFormat="1" x14ac:dyDescent="0.25">
      <c r="A66" s="151" t="s">
        <v>58</v>
      </c>
      <c r="B66" s="152"/>
      <c r="C66" s="152">
        <f t="shared" ref="C66:J66" si="2">SUM(C59:C65)</f>
        <v>2</v>
      </c>
      <c r="D66" s="152">
        <f t="shared" si="2"/>
        <v>10</v>
      </c>
      <c r="E66" s="152">
        <f t="shared" si="2"/>
        <v>9</v>
      </c>
      <c r="F66" s="152">
        <f t="shared" si="2"/>
        <v>2</v>
      </c>
      <c r="G66" s="152">
        <f t="shared" si="2"/>
        <v>4</v>
      </c>
      <c r="H66" s="152">
        <f t="shared" si="2"/>
        <v>9</v>
      </c>
      <c r="I66" s="153">
        <f t="shared" si="2"/>
        <v>3</v>
      </c>
      <c r="J66" s="152">
        <f t="shared" si="2"/>
        <v>2</v>
      </c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 spans="1:56" s="164" customFormat="1" x14ac:dyDescent="0.25">
      <c r="A67" s="156" t="s">
        <v>24</v>
      </c>
      <c r="B67" s="157"/>
      <c r="C67" s="157">
        <f t="shared" ref="C67:J67" si="3">+C66/7</f>
        <v>0.2857142857142857</v>
      </c>
      <c r="D67" s="157">
        <f t="shared" si="3"/>
        <v>1.4285714285714286</v>
      </c>
      <c r="E67" s="157">
        <f t="shared" si="3"/>
        <v>1.2857142857142858</v>
      </c>
      <c r="F67" s="157">
        <f t="shared" si="3"/>
        <v>0.2857142857142857</v>
      </c>
      <c r="G67" s="157">
        <f t="shared" si="3"/>
        <v>0.5714285714285714</v>
      </c>
      <c r="H67" s="157">
        <f t="shared" si="3"/>
        <v>1.2857142857142858</v>
      </c>
      <c r="I67" s="158">
        <f t="shared" si="3"/>
        <v>0.42857142857142855</v>
      </c>
      <c r="J67" s="157">
        <f t="shared" si="3"/>
        <v>0.2857142857142857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</row>
    <row r="68" spans="1:56" s="167" customFormat="1" x14ac:dyDescent="0.25">
      <c r="A68" s="159" t="s">
        <v>25</v>
      </c>
      <c r="B68" s="159"/>
      <c r="C68" s="160">
        <f>+B67+C67+D67/3</f>
        <v>0.76190476190476186</v>
      </c>
      <c r="D68" s="159"/>
      <c r="E68" s="159"/>
      <c r="F68" s="160">
        <f>+E67+F67+G67/3</f>
        <v>1.7619047619047621</v>
      </c>
      <c r="G68" s="159"/>
      <c r="H68" s="159"/>
      <c r="I68" s="165">
        <f>+H67+I67+J67/3</f>
        <v>1.8095238095238098</v>
      </c>
      <c r="J68" s="159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</row>
    <row r="69" spans="1:56" s="140" customFormat="1" x14ac:dyDescent="0.25">
      <c r="A69" s="257" t="s">
        <v>56</v>
      </c>
      <c r="B69" s="258" t="s">
        <v>42</v>
      </c>
      <c r="C69" s="258"/>
      <c r="D69" s="258"/>
      <c r="E69" s="258"/>
      <c r="F69" s="258"/>
      <c r="G69" s="258"/>
      <c r="H69" s="258"/>
      <c r="I69" s="258"/>
      <c r="J69" s="258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</row>
    <row r="70" spans="1:56" s="140" customFormat="1" ht="54.75" customHeight="1" x14ac:dyDescent="0.25">
      <c r="A70" s="257"/>
      <c r="B70" s="257" t="s">
        <v>43</v>
      </c>
      <c r="C70" s="257"/>
      <c r="D70" s="257"/>
      <c r="E70" s="257" t="s">
        <v>44</v>
      </c>
      <c r="F70" s="257"/>
      <c r="G70" s="257"/>
      <c r="H70" s="257" t="s">
        <v>45</v>
      </c>
      <c r="I70" s="257"/>
      <c r="J70" s="257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1:56" s="140" customFormat="1" ht="25.5" x14ac:dyDescent="0.25">
      <c r="A71" s="257"/>
      <c r="B71" s="141" t="s">
        <v>13</v>
      </c>
      <c r="C71" s="141" t="s">
        <v>14</v>
      </c>
      <c r="D71" s="141" t="s">
        <v>15</v>
      </c>
      <c r="E71" s="141" t="s">
        <v>13</v>
      </c>
      <c r="F71" s="141" t="s">
        <v>14</v>
      </c>
      <c r="G71" s="141" t="s">
        <v>15</v>
      </c>
      <c r="H71" s="141" t="s">
        <v>13</v>
      </c>
      <c r="I71" s="142" t="s">
        <v>14</v>
      </c>
      <c r="J71" s="141" t="s">
        <v>15</v>
      </c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1:56" x14ac:dyDescent="0.25">
      <c r="A72" s="144" t="s">
        <v>16</v>
      </c>
      <c r="B72" s="168"/>
      <c r="C72" s="168"/>
      <c r="D72" s="168">
        <v>2</v>
      </c>
      <c r="E72" s="168"/>
      <c r="F72" s="168"/>
      <c r="G72" s="168">
        <v>2</v>
      </c>
      <c r="H72" s="145">
        <v>3</v>
      </c>
      <c r="I72" s="146"/>
      <c r="J72" s="136"/>
    </row>
    <row r="73" spans="1:56" x14ac:dyDescent="0.25">
      <c r="A73" s="144" t="s">
        <v>17</v>
      </c>
      <c r="B73" s="168"/>
      <c r="C73" s="168"/>
      <c r="D73" s="168">
        <v>2</v>
      </c>
      <c r="E73" s="168"/>
      <c r="F73" s="168"/>
      <c r="G73" s="168">
        <v>2</v>
      </c>
      <c r="H73" s="145">
        <v>3</v>
      </c>
      <c r="I73" s="146"/>
      <c r="J73" s="136"/>
    </row>
    <row r="74" spans="1:56" x14ac:dyDescent="0.25">
      <c r="A74" s="144" t="s">
        <v>18</v>
      </c>
      <c r="B74" s="168"/>
      <c r="C74" s="168"/>
      <c r="D74" s="168">
        <v>2</v>
      </c>
      <c r="E74" s="168">
        <v>3</v>
      </c>
      <c r="F74" s="168"/>
      <c r="G74" s="168"/>
      <c r="H74" s="145">
        <v>3</v>
      </c>
      <c r="I74" s="146"/>
      <c r="J74" s="136"/>
    </row>
    <row r="75" spans="1:56" x14ac:dyDescent="0.25">
      <c r="A75" s="144" t="s">
        <v>19</v>
      </c>
      <c r="B75" s="168"/>
      <c r="C75" s="168"/>
      <c r="D75" s="168"/>
      <c r="E75" s="168"/>
      <c r="F75" s="168"/>
      <c r="G75" s="168">
        <v>2</v>
      </c>
      <c r="H75" s="147">
        <v>3</v>
      </c>
      <c r="I75" s="148"/>
      <c r="J75" s="143"/>
    </row>
    <row r="76" spans="1:56" x14ac:dyDescent="0.25">
      <c r="A76" s="144" t="s">
        <v>20</v>
      </c>
      <c r="B76" s="168"/>
      <c r="C76" s="168"/>
      <c r="D76" s="168">
        <v>2</v>
      </c>
      <c r="E76" s="168"/>
      <c r="F76" s="168"/>
      <c r="G76" s="168">
        <v>2</v>
      </c>
      <c r="H76" s="147"/>
      <c r="I76" s="148"/>
      <c r="J76" s="143">
        <v>2</v>
      </c>
    </row>
    <row r="77" spans="1:56" x14ac:dyDescent="0.25">
      <c r="A77" s="144" t="s">
        <v>21</v>
      </c>
      <c r="B77" s="168"/>
      <c r="C77" s="168"/>
      <c r="D77" s="168">
        <v>2</v>
      </c>
      <c r="E77" s="168"/>
      <c r="F77" s="168"/>
      <c r="G77" s="168">
        <v>2</v>
      </c>
      <c r="H77" s="147"/>
      <c r="I77" s="148"/>
      <c r="J77" s="143">
        <v>2</v>
      </c>
    </row>
    <row r="78" spans="1:56" x14ac:dyDescent="0.25">
      <c r="A78" s="144" t="s">
        <v>22</v>
      </c>
      <c r="B78" s="168"/>
      <c r="C78" s="168"/>
      <c r="D78" s="168">
        <v>2</v>
      </c>
      <c r="E78" s="168"/>
      <c r="F78" s="168"/>
      <c r="G78" s="168">
        <v>2</v>
      </c>
      <c r="H78" s="147"/>
      <c r="I78" s="148"/>
      <c r="J78" s="143">
        <v>2</v>
      </c>
    </row>
    <row r="79" spans="1:56" s="164" customFormat="1" x14ac:dyDescent="0.25">
      <c r="A79" s="151" t="s">
        <v>58</v>
      </c>
      <c r="B79" s="152"/>
      <c r="C79" s="152"/>
      <c r="D79" s="152">
        <f>SUM(D72:D78)</f>
        <v>12</v>
      </c>
      <c r="E79" s="152">
        <f>SUM(E72:E78)</f>
        <v>3</v>
      </c>
      <c r="F79" s="152"/>
      <c r="G79" s="152">
        <f>SUM(G72:G78)</f>
        <v>12</v>
      </c>
      <c r="H79" s="152">
        <f>SUM(H72:H78)</f>
        <v>12</v>
      </c>
      <c r="I79" s="153"/>
      <c r="J79" s="156">
        <f>SUM(J72:J78)</f>
        <v>6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</row>
    <row r="80" spans="1:56" s="164" customFormat="1" x14ac:dyDescent="0.25">
      <c r="A80" s="156" t="s">
        <v>24</v>
      </c>
      <c r="B80" s="157"/>
      <c r="C80" s="157"/>
      <c r="D80" s="157">
        <f>+D79/7</f>
        <v>1.7142857142857142</v>
      </c>
      <c r="E80" s="157">
        <f>+E79/7</f>
        <v>0.42857142857142855</v>
      </c>
      <c r="F80" s="157"/>
      <c r="G80" s="157">
        <f>+G79/7</f>
        <v>1.7142857142857142</v>
      </c>
      <c r="H80" s="157">
        <f>+H79/7</f>
        <v>1.7142857142857142</v>
      </c>
      <c r="I80" s="158"/>
      <c r="J80" s="157">
        <f>+J79/7</f>
        <v>0.8571428571428571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</row>
    <row r="81" spans="1:56" s="164" customFormat="1" x14ac:dyDescent="0.25">
      <c r="A81" s="170" t="s">
        <v>25</v>
      </c>
      <c r="B81" s="156"/>
      <c r="C81" s="160">
        <f>+B80+C80+D80/3</f>
        <v>0.5714285714285714</v>
      </c>
      <c r="D81" s="156"/>
      <c r="E81" s="156"/>
      <c r="F81" s="159">
        <f>+E80+F80+G80/3</f>
        <v>1</v>
      </c>
      <c r="G81" s="156"/>
      <c r="H81" s="156"/>
      <c r="I81" s="171">
        <f>+H80+I80+J80/3</f>
        <v>2</v>
      </c>
      <c r="J81" s="15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</row>
    <row r="82" spans="1:56" x14ac:dyDescent="0.25">
      <c r="A82" s="172"/>
      <c r="B82" s="172"/>
      <c r="C82" s="172"/>
      <c r="D82" s="172"/>
      <c r="E82" s="172"/>
      <c r="F82" s="172"/>
      <c r="G82" s="172"/>
      <c r="H82" s="172"/>
      <c r="I82" s="173"/>
    </row>
    <row r="83" spans="1:56" x14ac:dyDescent="0.25">
      <c r="A83" s="259" t="s">
        <v>46</v>
      </c>
      <c r="B83" s="259"/>
      <c r="C83" s="259"/>
      <c r="D83" s="259"/>
      <c r="E83" s="259"/>
      <c r="F83" s="259"/>
      <c r="G83" s="172"/>
      <c r="H83" s="172"/>
      <c r="I83" s="173"/>
    </row>
    <row r="84" spans="1:56" x14ac:dyDescent="0.25">
      <c r="A84" s="174" t="s">
        <v>47</v>
      </c>
      <c r="B84" s="238" t="s">
        <v>48</v>
      </c>
      <c r="C84" s="238"/>
      <c r="D84" s="175" t="s">
        <v>53</v>
      </c>
      <c r="E84" s="175"/>
      <c r="F84" s="176"/>
      <c r="G84" s="172"/>
      <c r="H84" s="172"/>
      <c r="I84" s="173"/>
    </row>
    <row r="85" spans="1:56" x14ac:dyDescent="0.25">
      <c r="A85" s="174" t="s">
        <v>49</v>
      </c>
      <c r="B85" s="238" t="s">
        <v>50</v>
      </c>
      <c r="C85" s="238"/>
      <c r="D85" s="260" t="s">
        <v>54</v>
      </c>
      <c r="E85" s="260"/>
      <c r="F85" s="260"/>
      <c r="G85" s="172"/>
      <c r="H85" s="172"/>
      <c r="I85" s="172"/>
    </row>
    <row r="86" spans="1:56" x14ac:dyDescent="0.25">
      <c r="A86" s="174" t="s">
        <v>51</v>
      </c>
      <c r="B86" s="238" t="s">
        <v>52</v>
      </c>
      <c r="C86" s="238"/>
      <c r="D86" s="260"/>
      <c r="E86" s="260"/>
      <c r="F86" s="260"/>
      <c r="G86" s="172"/>
      <c r="H86" s="172"/>
      <c r="I86" s="172"/>
    </row>
    <row r="87" spans="1:56" s="177" customFormat="1" x14ac:dyDescent="0.25"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</row>
    <row r="88" spans="1:56" s="177" customFormat="1" x14ac:dyDescent="0.25"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</row>
    <row r="89" spans="1:56" s="177" customFormat="1" x14ac:dyDescent="0.25"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</row>
    <row r="90" spans="1:56" s="177" customFormat="1" x14ac:dyDescent="0.25"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</row>
    <row r="91" spans="1:56" s="177" customFormat="1" x14ac:dyDescent="0.25"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</row>
    <row r="92" spans="1:56" s="177" customFormat="1" x14ac:dyDescent="0.25"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</row>
    <row r="93" spans="1:56" s="177" customFormat="1" x14ac:dyDescent="0.25"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</row>
    <row r="94" spans="1:56" s="177" customFormat="1" x14ac:dyDescent="0.25"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</row>
    <row r="95" spans="1:56" s="177" customFormat="1" x14ac:dyDescent="0.25"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</row>
    <row r="96" spans="1:56" s="177" customFormat="1" x14ac:dyDescent="0.25"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</row>
    <row r="97" spans="11:56" s="177" customFormat="1" x14ac:dyDescent="0.25"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</row>
    <row r="98" spans="11:56" s="177" customFormat="1" x14ac:dyDescent="0.25"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</row>
    <row r="99" spans="11:56" s="177" customFormat="1" x14ac:dyDescent="0.25"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</row>
    <row r="100" spans="11:56" s="177" customFormat="1" x14ac:dyDescent="0.25"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</row>
    <row r="101" spans="11:56" s="177" customFormat="1" x14ac:dyDescent="0.25"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</row>
    <row r="102" spans="11:56" s="177" customFormat="1" x14ac:dyDescent="0.25"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</row>
    <row r="103" spans="11:56" s="177" customFormat="1" x14ac:dyDescent="0.25"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</row>
    <row r="104" spans="11:56" s="177" customFormat="1" x14ac:dyDescent="0.25"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</row>
    <row r="105" spans="11:56" s="177" customFormat="1" x14ac:dyDescent="0.25"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</row>
    <row r="106" spans="11:56" s="177" customFormat="1" x14ac:dyDescent="0.25"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</row>
    <row r="107" spans="11:56" s="177" customFormat="1" x14ac:dyDescent="0.25"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</row>
    <row r="108" spans="11:56" s="177" customFormat="1" x14ac:dyDescent="0.25"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</row>
    <row r="109" spans="11:56" s="177" customFormat="1" x14ac:dyDescent="0.25"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</row>
    <row r="110" spans="11:56" s="177" customFormat="1" x14ac:dyDescent="0.25"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</row>
    <row r="111" spans="11:56" s="177" customFormat="1" x14ac:dyDescent="0.25"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</row>
    <row r="112" spans="11:56" s="177" customFormat="1" x14ac:dyDescent="0.25"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</row>
    <row r="113" spans="11:56" s="177" customFormat="1" x14ac:dyDescent="0.25"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</row>
    <row r="114" spans="11:56" s="177" customFormat="1" x14ac:dyDescent="0.25"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</row>
    <row r="115" spans="11:56" s="177" customFormat="1" x14ac:dyDescent="0.25"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</row>
    <row r="116" spans="11:56" s="177" customFormat="1" x14ac:dyDescent="0.25"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</row>
    <row r="117" spans="11:56" s="177" customFormat="1" x14ac:dyDescent="0.25"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</row>
    <row r="118" spans="11:56" s="177" customFormat="1" x14ac:dyDescent="0.25"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</row>
    <row r="119" spans="11:56" s="177" customFormat="1" x14ac:dyDescent="0.25"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</row>
    <row r="120" spans="11:56" s="177" customFormat="1" x14ac:dyDescent="0.25"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</row>
    <row r="121" spans="11:56" s="177" customFormat="1" x14ac:dyDescent="0.25"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</row>
    <row r="122" spans="11:56" s="177" customFormat="1" x14ac:dyDescent="0.25"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</row>
    <row r="123" spans="11:56" s="177" customFormat="1" x14ac:dyDescent="0.25"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</row>
    <row r="124" spans="11:56" s="177" customFormat="1" x14ac:dyDescent="0.25"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</row>
    <row r="125" spans="11:56" s="177" customFormat="1" x14ac:dyDescent="0.25"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</row>
    <row r="126" spans="11:56" s="177" customFormat="1" x14ac:dyDescent="0.25"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</row>
    <row r="127" spans="11:56" s="177" customFormat="1" x14ac:dyDescent="0.25"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</row>
    <row r="128" spans="11:56" s="177" customFormat="1" x14ac:dyDescent="0.25"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</row>
    <row r="129" spans="11:56" s="177" customFormat="1" x14ac:dyDescent="0.25"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</row>
    <row r="130" spans="11:56" s="177" customFormat="1" x14ac:dyDescent="0.25"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</row>
    <row r="131" spans="11:56" s="177" customFormat="1" x14ac:dyDescent="0.25"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</row>
    <row r="132" spans="11:56" s="177" customFormat="1" x14ac:dyDescent="0.25"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</row>
    <row r="133" spans="11:56" s="177" customFormat="1" x14ac:dyDescent="0.25"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</row>
    <row r="134" spans="11:56" s="177" customFormat="1" x14ac:dyDescent="0.25"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</row>
    <row r="135" spans="11:56" s="177" customFormat="1" x14ac:dyDescent="0.25"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</row>
    <row r="136" spans="11:56" s="177" customFormat="1" x14ac:dyDescent="0.25"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</row>
    <row r="137" spans="11:56" s="177" customFormat="1" x14ac:dyDescent="0.25"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</row>
    <row r="138" spans="11:56" s="177" customFormat="1" x14ac:dyDescent="0.25"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</row>
    <row r="139" spans="11:56" s="177" customFormat="1" x14ac:dyDescent="0.25"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</row>
    <row r="140" spans="11:56" s="177" customFormat="1" x14ac:dyDescent="0.25"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</row>
    <row r="141" spans="11:56" s="177" customFormat="1" x14ac:dyDescent="0.25"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</row>
    <row r="142" spans="11:56" s="177" customFormat="1" x14ac:dyDescent="0.25"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</row>
    <row r="143" spans="11:56" s="177" customFormat="1" x14ac:dyDescent="0.25"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</row>
    <row r="144" spans="11:56" s="177" customFormat="1" x14ac:dyDescent="0.25"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</row>
    <row r="145" spans="11:56" s="177" customFormat="1" x14ac:dyDescent="0.25"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</row>
    <row r="146" spans="11:56" s="177" customFormat="1" x14ac:dyDescent="0.25"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</row>
    <row r="147" spans="11:56" s="177" customFormat="1" x14ac:dyDescent="0.25"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</row>
    <row r="148" spans="11:56" s="177" customFormat="1" x14ac:dyDescent="0.25"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</row>
    <row r="149" spans="11:56" s="177" customFormat="1" x14ac:dyDescent="0.25"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</row>
    <row r="150" spans="11:56" s="177" customFormat="1" x14ac:dyDescent="0.25"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</row>
    <row r="151" spans="11:56" s="177" customFormat="1" x14ac:dyDescent="0.25"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</row>
    <row r="152" spans="11:56" s="177" customFormat="1" x14ac:dyDescent="0.25"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</row>
    <row r="153" spans="11:56" s="177" customFormat="1" x14ac:dyDescent="0.25"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</row>
    <row r="154" spans="11:56" s="177" customFormat="1" x14ac:dyDescent="0.25"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</row>
    <row r="155" spans="11:56" s="177" customFormat="1" x14ac:dyDescent="0.25"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</row>
    <row r="156" spans="11:56" s="177" customFormat="1" x14ac:dyDescent="0.25"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</row>
    <row r="157" spans="11:56" s="177" customFormat="1" x14ac:dyDescent="0.25"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</row>
    <row r="158" spans="11:56" s="177" customFormat="1" x14ac:dyDescent="0.25"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</row>
    <row r="159" spans="11:56" s="177" customFormat="1" x14ac:dyDescent="0.25"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</row>
    <row r="160" spans="11:56" s="177" customFormat="1" x14ac:dyDescent="0.25"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</row>
    <row r="161" spans="11:56" s="177" customFormat="1" x14ac:dyDescent="0.25"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</row>
    <row r="162" spans="11:56" s="177" customFormat="1" x14ac:dyDescent="0.25"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</row>
    <row r="163" spans="11:56" s="177" customFormat="1" x14ac:dyDescent="0.25"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</row>
    <row r="164" spans="11:56" s="177" customFormat="1" x14ac:dyDescent="0.25"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</row>
    <row r="165" spans="11:56" s="177" customFormat="1" x14ac:dyDescent="0.25"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</row>
    <row r="166" spans="11:56" s="177" customFormat="1" x14ac:dyDescent="0.25"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</row>
    <row r="167" spans="11:56" s="177" customFormat="1" x14ac:dyDescent="0.25"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</row>
    <row r="168" spans="11:56" s="177" customFormat="1" x14ac:dyDescent="0.25"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</row>
    <row r="169" spans="11:56" s="177" customFormat="1" x14ac:dyDescent="0.25"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</row>
    <row r="170" spans="11:56" s="177" customFormat="1" x14ac:dyDescent="0.25"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</row>
    <row r="171" spans="11:56" s="177" customFormat="1" x14ac:dyDescent="0.25"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</row>
    <row r="172" spans="11:56" s="177" customFormat="1" x14ac:dyDescent="0.25"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</row>
    <row r="173" spans="11:56" s="177" customFormat="1" x14ac:dyDescent="0.25"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</row>
    <row r="174" spans="11:56" s="177" customFormat="1" x14ac:dyDescent="0.25"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</row>
    <row r="175" spans="11:56" s="177" customFormat="1" x14ac:dyDescent="0.25"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</row>
    <row r="176" spans="11:56" s="177" customFormat="1" x14ac:dyDescent="0.25"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</row>
    <row r="177" spans="11:56" s="177" customFormat="1" x14ac:dyDescent="0.25"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</row>
    <row r="178" spans="11:56" s="177" customFormat="1" x14ac:dyDescent="0.25"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</row>
    <row r="179" spans="11:56" s="177" customFormat="1" x14ac:dyDescent="0.25"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</row>
    <row r="180" spans="11:56" s="177" customFormat="1" x14ac:dyDescent="0.25"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</row>
    <row r="181" spans="11:56" s="177" customFormat="1" x14ac:dyDescent="0.25"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</row>
    <row r="182" spans="11:56" s="177" customFormat="1" x14ac:dyDescent="0.25"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</row>
    <row r="183" spans="11:56" s="177" customFormat="1" x14ac:dyDescent="0.25"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</row>
    <row r="184" spans="11:56" s="177" customFormat="1" x14ac:dyDescent="0.25"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</row>
    <row r="185" spans="11:56" s="177" customFormat="1" x14ac:dyDescent="0.25"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</row>
    <row r="186" spans="11:56" s="177" customFormat="1" x14ac:dyDescent="0.25"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</row>
    <row r="187" spans="11:56" s="177" customFormat="1" x14ac:dyDescent="0.25"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</row>
    <row r="188" spans="11:56" s="177" customFormat="1" x14ac:dyDescent="0.25"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</row>
    <row r="189" spans="11:56" s="177" customFormat="1" x14ac:dyDescent="0.25"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</row>
    <row r="190" spans="11:56" s="177" customFormat="1" x14ac:dyDescent="0.25"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</row>
    <row r="191" spans="11:56" s="177" customFormat="1" x14ac:dyDescent="0.25"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</row>
    <row r="192" spans="11:56" s="177" customFormat="1" x14ac:dyDescent="0.25"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</row>
    <row r="193" spans="11:56" s="177" customFormat="1" x14ac:dyDescent="0.25"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</row>
    <row r="194" spans="11:56" s="177" customFormat="1" x14ac:dyDescent="0.25"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</row>
    <row r="195" spans="11:56" s="177" customFormat="1" x14ac:dyDescent="0.25"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</row>
    <row r="196" spans="11:56" s="177" customFormat="1" x14ac:dyDescent="0.25"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</row>
    <row r="197" spans="11:56" s="177" customFormat="1" x14ac:dyDescent="0.25"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</row>
    <row r="198" spans="11:56" s="177" customFormat="1" x14ac:dyDescent="0.25"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</row>
    <row r="199" spans="11:56" s="177" customFormat="1" x14ac:dyDescent="0.25"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</row>
    <row r="200" spans="11:56" s="177" customFormat="1" x14ac:dyDescent="0.25"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</row>
    <row r="201" spans="11:56" s="177" customFormat="1" x14ac:dyDescent="0.25"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</row>
    <row r="202" spans="11:56" s="177" customFormat="1" x14ac:dyDescent="0.25"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</row>
    <row r="203" spans="11:56" s="177" customFormat="1" x14ac:dyDescent="0.25"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</row>
    <row r="204" spans="11:56" s="177" customFormat="1" x14ac:dyDescent="0.25"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</row>
    <row r="205" spans="11:56" s="177" customFormat="1" x14ac:dyDescent="0.25"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</row>
    <row r="206" spans="11:56" s="177" customFormat="1" x14ac:dyDescent="0.25"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</row>
    <row r="207" spans="11:56" s="177" customFormat="1" x14ac:dyDescent="0.25"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</row>
    <row r="208" spans="11:56" s="177" customFormat="1" x14ac:dyDescent="0.25"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</row>
    <row r="209" spans="11:56" s="177" customFormat="1" x14ac:dyDescent="0.25"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</row>
    <row r="210" spans="11:56" s="177" customFormat="1" x14ac:dyDescent="0.25"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</row>
    <row r="211" spans="11:56" s="177" customFormat="1" x14ac:dyDescent="0.25"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</row>
    <row r="212" spans="11:56" s="177" customFormat="1" x14ac:dyDescent="0.25"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</row>
    <row r="213" spans="11:56" s="177" customFormat="1" x14ac:dyDescent="0.25"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</row>
    <row r="214" spans="11:56" s="177" customFormat="1" x14ac:dyDescent="0.25"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</row>
    <row r="215" spans="11:56" s="177" customFormat="1" x14ac:dyDescent="0.25"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</row>
    <row r="216" spans="11:56" s="177" customFormat="1" x14ac:dyDescent="0.25"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</row>
    <row r="217" spans="11:56" s="177" customFormat="1" x14ac:dyDescent="0.25"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</row>
  </sheetData>
  <mergeCells count="42">
    <mergeCell ref="A83:F83"/>
    <mergeCell ref="B84:C84"/>
    <mergeCell ref="B85:C85"/>
    <mergeCell ref="D85:F86"/>
    <mergeCell ref="B86:C86"/>
    <mergeCell ref="A56:A58"/>
    <mergeCell ref="B56:J56"/>
    <mergeCell ref="B57:D57"/>
    <mergeCell ref="E57:G57"/>
    <mergeCell ref="H57:J57"/>
    <mergeCell ref="A69:A71"/>
    <mergeCell ref="B69:J69"/>
    <mergeCell ref="B70:D70"/>
    <mergeCell ref="E70:G70"/>
    <mergeCell ref="H70:J70"/>
    <mergeCell ref="A30:A32"/>
    <mergeCell ref="B30:J30"/>
    <mergeCell ref="B31:D31"/>
    <mergeCell ref="E31:G31"/>
    <mergeCell ref="H31:J31"/>
    <mergeCell ref="A43:A45"/>
    <mergeCell ref="B43:J43"/>
    <mergeCell ref="B44:D44"/>
    <mergeCell ref="E44:G44"/>
    <mergeCell ref="H44:J44"/>
    <mergeCell ref="B4:J4"/>
    <mergeCell ref="B5:D5"/>
    <mergeCell ref="E5:G5"/>
    <mergeCell ref="H5:J5"/>
    <mergeCell ref="A17:A19"/>
    <mergeCell ref="B17:J17"/>
    <mergeCell ref="B18:D18"/>
    <mergeCell ref="E18:G18"/>
    <mergeCell ref="H18:J18"/>
    <mergeCell ref="B3:F3"/>
    <mergeCell ref="G3:H3"/>
    <mergeCell ref="I3:J3"/>
    <mergeCell ref="G1:H1"/>
    <mergeCell ref="I1:J1"/>
    <mergeCell ref="B2:F2"/>
    <mergeCell ref="G2:H2"/>
    <mergeCell ref="I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67" workbookViewId="0">
      <selection activeCell="J74" sqref="J74"/>
    </sheetView>
  </sheetViews>
  <sheetFormatPr baseColWidth="10" defaultRowHeight="15" x14ac:dyDescent="0.25"/>
  <cols>
    <col min="1" max="1" width="23.7109375" customWidth="1"/>
    <col min="2" max="2" width="10.28515625" style="84" customWidth="1"/>
    <col min="3" max="3" width="9.28515625" style="84" customWidth="1"/>
    <col min="4" max="4" width="10.140625" style="84" customWidth="1"/>
    <col min="5" max="5" width="9.7109375" style="84" customWidth="1"/>
    <col min="6" max="6" width="8.85546875" style="84" customWidth="1"/>
    <col min="7" max="7" width="11.7109375" style="84" customWidth="1"/>
    <col min="8" max="8" width="10.42578125" style="84" customWidth="1"/>
    <col min="9" max="9" width="9.140625" style="84" customWidth="1"/>
    <col min="10" max="10" width="11.42578125" style="84"/>
  </cols>
  <sheetData>
    <row r="1" spans="1:10" s="4" customFormat="1" ht="35.1" customHeight="1" x14ac:dyDescent="0.25">
      <c r="A1" s="1" t="s">
        <v>0</v>
      </c>
      <c r="B1" s="2"/>
      <c r="C1" s="3"/>
      <c r="D1" s="3"/>
      <c r="E1" s="3"/>
      <c r="F1" s="3"/>
      <c r="G1" s="192" t="s">
        <v>1</v>
      </c>
      <c r="H1" s="193"/>
      <c r="I1" s="194">
        <v>42082</v>
      </c>
      <c r="J1" s="195"/>
    </row>
    <row r="2" spans="1:10" s="4" customFormat="1" ht="35.1" customHeight="1" x14ac:dyDescent="0.25">
      <c r="A2" s="5"/>
      <c r="B2" s="186" t="s">
        <v>2</v>
      </c>
      <c r="C2" s="187"/>
      <c r="D2" s="187"/>
      <c r="E2" s="187"/>
      <c r="F2" s="187"/>
      <c r="G2" s="188" t="s">
        <v>3</v>
      </c>
      <c r="H2" s="189"/>
      <c r="I2" s="190" t="s">
        <v>4</v>
      </c>
      <c r="J2" s="191"/>
    </row>
    <row r="3" spans="1:10" s="4" customFormat="1" ht="35.1" customHeight="1" x14ac:dyDescent="0.25">
      <c r="A3" s="5"/>
      <c r="B3" s="186" t="s">
        <v>5</v>
      </c>
      <c r="C3" s="187"/>
      <c r="D3" s="187"/>
      <c r="E3" s="187"/>
      <c r="F3" s="187"/>
      <c r="G3" s="188" t="s">
        <v>6</v>
      </c>
      <c r="H3" s="189"/>
      <c r="I3" s="190" t="s">
        <v>7</v>
      </c>
      <c r="J3" s="191"/>
    </row>
    <row r="4" spans="1:10" s="4" customFormat="1" ht="35.1" customHeight="1" thickBot="1" x14ac:dyDescent="0.3">
      <c r="A4" s="6"/>
      <c r="B4" s="7"/>
      <c r="C4" s="8"/>
      <c r="D4" s="8"/>
      <c r="E4" s="8"/>
      <c r="F4" s="8"/>
      <c r="G4" s="196"/>
      <c r="H4" s="197"/>
      <c r="I4" s="198"/>
      <c r="J4" s="199"/>
    </row>
    <row r="5" spans="1:10" s="4" customFormat="1" ht="27" customHeight="1" thickBot="1" x14ac:dyDescent="0.3">
      <c r="A5" s="200" t="s">
        <v>8</v>
      </c>
      <c r="B5" s="203" t="s">
        <v>9</v>
      </c>
      <c r="C5" s="203"/>
      <c r="D5" s="203"/>
      <c r="E5" s="203"/>
      <c r="F5" s="203"/>
      <c r="G5" s="203"/>
      <c r="H5" s="203"/>
      <c r="I5" s="203"/>
      <c r="J5" s="204"/>
    </row>
    <row r="6" spans="1:10" s="4" customFormat="1" ht="27" customHeight="1" x14ac:dyDescent="0.25">
      <c r="A6" s="201"/>
      <c r="B6" s="205" t="s">
        <v>10</v>
      </c>
      <c r="C6" s="206"/>
      <c r="D6" s="206"/>
      <c r="E6" s="205" t="s">
        <v>11</v>
      </c>
      <c r="F6" s="206"/>
      <c r="G6" s="210"/>
      <c r="H6" s="205" t="s">
        <v>12</v>
      </c>
      <c r="I6" s="206"/>
      <c r="J6" s="210"/>
    </row>
    <row r="7" spans="1:10" s="4" customFormat="1" ht="27" customHeight="1" thickBot="1" x14ac:dyDescent="0.3">
      <c r="A7" s="202"/>
      <c r="B7" s="9" t="s">
        <v>13</v>
      </c>
      <c r="C7" s="10" t="s">
        <v>14</v>
      </c>
      <c r="D7" s="11" t="s">
        <v>15</v>
      </c>
      <c r="E7" s="9" t="s">
        <v>13</v>
      </c>
      <c r="F7" s="10" t="s">
        <v>14</v>
      </c>
      <c r="G7" s="12" t="s">
        <v>15</v>
      </c>
      <c r="H7" s="9" t="s">
        <v>13</v>
      </c>
      <c r="I7" s="10" t="s">
        <v>14</v>
      </c>
      <c r="J7" s="12" t="s">
        <v>15</v>
      </c>
    </row>
    <row r="8" spans="1:10" s="4" customFormat="1" ht="27" customHeight="1" x14ac:dyDescent="0.25">
      <c r="A8" s="13" t="s">
        <v>16</v>
      </c>
      <c r="B8" s="178">
        <v>3</v>
      </c>
      <c r="C8" s="15"/>
      <c r="D8" s="16"/>
      <c r="E8" s="178">
        <v>3</v>
      </c>
      <c r="F8" s="178"/>
      <c r="G8" s="178"/>
      <c r="H8" s="178">
        <v>3</v>
      </c>
      <c r="I8" s="18"/>
      <c r="J8" s="19"/>
    </row>
    <row r="9" spans="1:10" s="4" customFormat="1" ht="27" customHeight="1" x14ac:dyDescent="0.25">
      <c r="A9" s="13" t="s">
        <v>17</v>
      </c>
      <c r="B9" s="178">
        <v>3</v>
      </c>
      <c r="C9" s="18"/>
      <c r="D9" s="19"/>
      <c r="E9" s="178">
        <v>3</v>
      </c>
      <c r="F9" s="178"/>
      <c r="G9" s="178"/>
      <c r="H9" s="178">
        <v>3</v>
      </c>
      <c r="I9" s="18"/>
      <c r="J9" s="19"/>
    </row>
    <row r="10" spans="1:10" s="4" customFormat="1" ht="27" customHeight="1" x14ac:dyDescent="0.25">
      <c r="A10" s="13" t="s">
        <v>18</v>
      </c>
      <c r="B10" s="179">
        <v>3</v>
      </c>
      <c r="C10" s="18"/>
      <c r="D10" s="19"/>
      <c r="E10" s="179">
        <v>3</v>
      </c>
      <c r="F10" s="179"/>
      <c r="G10" s="179"/>
      <c r="H10" s="179">
        <v>3</v>
      </c>
      <c r="I10" s="18"/>
      <c r="J10" s="19"/>
    </row>
    <row r="11" spans="1:10" s="4" customFormat="1" ht="27" customHeight="1" x14ac:dyDescent="0.25">
      <c r="A11" s="13" t="s">
        <v>19</v>
      </c>
      <c r="B11" s="179">
        <v>3</v>
      </c>
      <c r="C11" s="21"/>
      <c r="D11" s="22"/>
      <c r="E11" s="179"/>
      <c r="F11" s="179"/>
      <c r="G11" s="179">
        <v>2</v>
      </c>
      <c r="H11" s="179">
        <v>3</v>
      </c>
      <c r="I11" s="21"/>
      <c r="J11" s="22"/>
    </row>
    <row r="12" spans="1:10" s="4" customFormat="1" ht="27" customHeight="1" x14ac:dyDescent="0.25">
      <c r="A12" s="13" t="s">
        <v>20</v>
      </c>
      <c r="B12" s="179">
        <v>3</v>
      </c>
      <c r="C12" s="21"/>
      <c r="D12" s="22"/>
      <c r="E12" s="179"/>
      <c r="F12" s="179"/>
      <c r="G12" s="179">
        <v>2</v>
      </c>
      <c r="H12" s="179">
        <v>3</v>
      </c>
      <c r="I12" s="21"/>
      <c r="J12" s="22"/>
    </row>
    <row r="13" spans="1:10" s="4" customFormat="1" ht="27" customHeight="1" x14ac:dyDescent="0.25">
      <c r="A13" s="13" t="s">
        <v>21</v>
      </c>
      <c r="B13" s="180">
        <v>3</v>
      </c>
      <c r="C13" s="21"/>
      <c r="D13" s="22"/>
      <c r="E13" s="180"/>
      <c r="F13" s="180"/>
      <c r="G13" s="180">
        <v>2</v>
      </c>
      <c r="H13" s="180">
        <v>3</v>
      </c>
      <c r="I13" s="21"/>
      <c r="J13" s="22"/>
    </row>
    <row r="14" spans="1:10" s="26" customFormat="1" ht="27" customHeight="1" thickBot="1" x14ac:dyDescent="0.3">
      <c r="A14" s="13" t="s">
        <v>22</v>
      </c>
      <c r="B14" s="180">
        <v>3</v>
      </c>
      <c r="C14" s="24"/>
      <c r="D14" s="25"/>
      <c r="E14" s="180"/>
      <c r="F14" s="180"/>
      <c r="G14" s="180">
        <v>2</v>
      </c>
      <c r="H14" s="180">
        <v>3</v>
      </c>
      <c r="I14" s="24"/>
      <c r="J14" s="25"/>
    </row>
    <row r="15" spans="1:10" s="26" customFormat="1" ht="26.25" customHeight="1" thickBot="1" x14ac:dyDescent="0.3">
      <c r="A15" s="27" t="s">
        <v>23</v>
      </c>
      <c r="B15" s="28">
        <f>SUM(B8:B14)</f>
        <v>21</v>
      </c>
      <c r="C15" s="29"/>
      <c r="D15" s="30"/>
      <c r="E15" s="28">
        <f>SUM(E8:E14)</f>
        <v>9</v>
      </c>
      <c r="F15" s="29"/>
      <c r="G15" s="30">
        <f>SUM(G8:G14)</f>
        <v>8</v>
      </c>
      <c r="H15" s="28">
        <f>SUM(H8:H14)</f>
        <v>21</v>
      </c>
      <c r="I15" s="29"/>
      <c r="J15" s="30"/>
    </row>
    <row r="16" spans="1:10" ht="24.95" customHeight="1" thickBot="1" x14ac:dyDescent="0.3">
      <c r="A16" s="31" t="s">
        <v>24</v>
      </c>
      <c r="B16" s="91">
        <f>B15/7</f>
        <v>3</v>
      </c>
      <c r="C16" s="33"/>
      <c r="D16" s="34"/>
      <c r="E16" s="43">
        <f>E15/4</f>
        <v>2.25</v>
      </c>
      <c r="F16" s="44">
        <f>+F15/7</f>
        <v>0</v>
      </c>
      <c r="G16" s="44">
        <f>G15/4</f>
        <v>2</v>
      </c>
      <c r="H16" s="32">
        <f>H15/7</f>
        <v>3</v>
      </c>
      <c r="I16" s="33"/>
      <c r="J16" s="34"/>
    </row>
    <row r="17" spans="1:10" ht="24.95" customHeight="1" thickBot="1" x14ac:dyDescent="0.3">
      <c r="A17" s="35" t="s">
        <v>25</v>
      </c>
      <c r="B17" s="211">
        <v>3</v>
      </c>
      <c r="C17" s="212"/>
      <c r="D17" s="213"/>
      <c r="E17" s="211">
        <f>+E16+G16/3</f>
        <v>2.9166666666666665</v>
      </c>
      <c r="F17" s="212"/>
      <c r="G17" s="213"/>
      <c r="H17" s="211">
        <v>3</v>
      </c>
      <c r="I17" s="212"/>
      <c r="J17" s="213"/>
    </row>
    <row r="18" spans="1:10" ht="32.1" customHeight="1" thickBot="1" x14ac:dyDescent="0.3">
      <c r="A18" s="200" t="s">
        <v>8</v>
      </c>
      <c r="B18" s="203" t="s">
        <v>26</v>
      </c>
      <c r="C18" s="203"/>
      <c r="D18" s="203"/>
      <c r="E18" s="203"/>
      <c r="F18" s="203"/>
      <c r="G18" s="203"/>
      <c r="H18" s="203"/>
      <c r="I18" s="203"/>
      <c r="J18" s="204"/>
    </row>
    <row r="19" spans="1:10" ht="39" customHeight="1" x14ac:dyDescent="0.25">
      <c r="A19" s="201"/>
      <c r="B19" s="205" t="s">
        <v>27</v>
      </c>
      <c r="C19" s="206"/>
      <c r="D19" s="206"/>
      <c r="E19" s="207" t="s">
        <v>28</v>
      </c>
      <c r="F19" s="208"/>
      <c r="G19" s="209"/>
      <c r="H19" s="205" t="s">
        <v>29</v>
      </c>
      <c r="I19" s="206"/>
      <c r="J19" s="210"/>
    </row>
    <row r="20" spans="1:10" ht="32.1" customHeight="1" thickBot="1" x14ac:dyDescent="0.3">
      <c r="A20" s="202"/>
      <c r="B20" s="9" t="s">
        <v>13</v>
      </c>
      <c r="C20" s="10" t="s">
        <v>14</v>
      </c>
      <c r="D20" s="11" t="s">
        <v>15</v>
      </c>
      <c r="E20" s="93" t="s">
        <v>13</v>
      </c>
      <c r="F20" s="94" t="s">
        <v>14</v>
      </c>
      <c r="G20" s="95" t="s">
        <v>15</v>
      </c>
      <c r="H20" s="9" t="s">
        <v>13</v>
      </c>
      <c r="I20" s="10" t="s">
        <v>14</v>
      </c>
      <c r="J20" s="12" t="s">
        <v>15</v>
      </c>
    </row>
    <row r="21" spans="1:10" ht="27" customHeight="1" x14ac:dyDescent="0.25">
      <c r="A21" s="36" t="s">
        <v>16</v>
      </c>
      <c r="B21" s="178"/>
      <c r="C21" s="178"/>
      <c r="D21" s="178">
        <v>2</v>
      </c>
      <c r="E21" s="181"/>
      <c r="F21" s="181"/>
      <c r="G21" s="181">
        <v>2</v>
      </c>
      <c r="H21" s="178">
        <v>3</v>
      </c>
      <c r="I21" s="178"/>
      <c r="J21" s="178"/>
    </row>
    <row r="22" spans="1:10" ht="27" customHeight="1" x14ac:dyDescent="0.25">
      <c r="A22" s="38" t="s">
        <v>17</v>
      </c>
      <c r="B22" s="178"/>
      <c r="C22" s="178"/>
      <c r="D22" s="178">
        <v>2</v>
      </c>
      <c r="E22" s="181"/>
      <c r="F22" s="181"/>
      <c r="G22" s="181">
        <v>2</v>
      </c>
      <c r="H22" s="178">
        <v>3</v>
      </c>
      <c r="I22" s="178"/>
      <c r="J22" s="178"/>
    </row>
    <row r="23" spans="1:10" ht="27" customHeight="1" x14ac:dyDescent="0.25">
      <c r="A23" s="38" t="s">
        <v>18</v>
      </c>
      <c r="B23" s="179">
        <v>3</v>
      </c>
      <c r="C23" s="179"/>
      <c r="D23" s="179"/>
      <c r="E23" s="181">
        <v>3</v>
      </c>
      <c r="F23" s="181"/>
      <c r="G23" s="181"/>
      <c r="H23" s="179"/>
      <c r="I23" s="179"/>
      <c r="J23" s="179">
        <v>2</v>
      </c>
    </row>
    <row r="24" spans="1:10" ht="27" customHeight="1" x14ac:dyDescent="0.25">
      <c r="A24" s="38" t="s">
        <v>19</v>
      </c>
      <c r="B24" s="179">
        <v>3</v>
      </c>
      <c r="C24" s="179"/>
      <c r="D24" s="179"/>
      <c r="E24" s="181">
        <v>3</v>
      </c>
      <c r="F24" s="181"/>
      <c r="G24" s="181"/>
      <c r="H24" s="179">
        <v>3</v>
      </c>
      <c r="I24" s="179"/>
      <c r="J24" s="179"/>
    </row>
    <row r="25" spans="1:10" ht="27" customHeight="1" x14ac:dyDescent="0.25">
      <c r="A25" s="38" t="s">
        <v>20</v>
      </c>
      <c r="B25" s="179">
        <v>3</v>
      </c>
      <c r="C25" s="179"/>
      <c r="D25" s="179"/>
      <c r="E25" s="181">
        <v>3</v>
      </c>
      <c r="F25" s="181"/>
      <c r="G25" s="181"/>
      <c r="H25" s="179">
        <v>3</v>
      </c>
      <c r="I25" s="179"/>
      <c r="J25" s="179"/>
    </row>
    <row r="26" spans="1:10" ht="27" customHeight="1" x14ac:dyDescent="0.25">
      <c r="A26" s="38" t="s">
        <v>21</v>
      </c>
      <c r="B26" s="180"/>
      <c r="C26" s="180"/>
      <c r="D26" s="180">
        <v>2</v>
      </c>
      <c r="E26" s="181"/>
      <c r="F26" s="181"/>
      <c r="G26" s="181">
        <v>2</v>
      </c>
      <c r="H26" s="180"/>
      <c r="I26" s="180"/>
      <c r="J26" s="180">
        <v>2</v>
      </c>
    </row>
    <row r="27" spans="1:10" ht="27" customHeight="1" thickBot="1" x14ac:dyDescent="0.3">
      <c r="A27" s="38" t="s">
        <v>22</v>
      </c>
      <c r="B27" s="180"/>
      <c r="C27" s="180"/>
      <c r="D27" s="180">
        <v>2</v>
      </c>
      <c r="E27" s="181"/>
      <c r="F27" s="181"/>
      <c r="G27" s="181">
        <v>2</v>
      </c>
      <c r="H27" s="180"/>
      <c r="I27" s="180"/>
      <c r="J27" s="180">
        <v>2</v>
      </c>
    </row>
    <row r="28" spans="1:10" ht="27" customHeight="1" thickBot="1" x14ac:dyDescent="0.3">
      <c r="A28" s="90" t="s">
        <v>23</v>
      </c>
      <c r="B28" s="42">
        <f>SUM(B21:B27)</f>
        <v>9</v>
      </c>
      <c r="C28" s="29">
        <f>SUM(C21:C27)</f>
        <v>0</v>
      </c>
      <c r="D28" s="29">
        <f>SUM(D21:D27)</f>
        <v>8</v>
      </c>
      <c r="E28" s="109">
        <f>SUM(E21:E27)</f>
        <v>9</v>
      </c>
      <c r="F28" s="109"/>
      <c r="G28" s="109">
        <f>SUM(G21:G27)</f>
        <v>8</v>
      </c>
      <c r="H28" s="29">
        <f>SUM(H21:H27)</f>
        <v>12</v>
      </c>
      <c r="I28" s="29"/>
      <c r="J28" s="29">
        <f>SUM(J26:J27)</f>
        <v>4</v>
      </c>
    </row>
    <row r="29" spans="1:10" ht="27" customHeight="1" thickBot="1" x14ac:dyDescent="0.3">
      <c r="A29" s="31" t="s">
        <v>24</v>
      </c>
      <c r="B29" s="43">
        <f>B28/4</f>
        <v>2.25</v>
      </c>
      <c r="C29" s="44">
        <f>+C28/7</f>
        <v>0</v>
      </c>
      <c r="D29" s="44">
        <f>D28/4</f>
        <v>2</v>
      </c>
      <c r="E29" s="119">
        <f>E28/7</f>
        <v>1.2857142857142858</v>
      </c>
      <c r="F29" s="119"/>
      <c r="G29" s="119">
        <f>+G28/7</f>
        <v>1.1428571428571428</v>
      </c>
      <c r="H29" s="44">
        <f>+H28/5</f>
        <v>2.4</v>
      </c>
      <c r="I29" s="44"/>
      <c r="J29" s="45">
        <f>+J28/7</f>
        <v>0.5714285714285714</v>
      </c>
    </row>
    <row r="30" spans="1:10" ht="27" customHeight="1" thickBot="1" x14ac:dyDescent="0.3">
      <c r="A30" s="35" t="s">
        <v>25</v>
      </c>
      <c r="B30" s="211">
        <f>+B29+D29/3</f>
        <v>2.9166666666666665</v>
      </c>
      <c r="C30" s="212"/>
      <c r="D30" s="246"/>
      <c r="E30" s="218">
        <f>+E29+G29/3</f>
        <v>1.6666666666666667</v>
      </c>
      <c r="F30" s="215"/>
      <c r="G30" s="217"/>
      <c r="H30" s="219">
        <f>+H29+J29/3</f>
        <v>2.5904761904761902</v>
      </c>
      <c r="I30" s="212"/>
      <c r="J30" s="213"/>
    </row>
    <row r="31" spans="1:10" ht="39" customHeight="1" thickBot="1" x14ac:dyDescent="0.3">
      <c r="A31" s="200" t="s">
        <v>8</v>
      </c>
      <c r="B31" s="203" t="s">
        <v>30</v>
      </c>
      <c r="C31" s="203"/>
      <c r="D31" s="203"/>
      <c r="E31" s="203"/>
      <c r="F31" s="203"/>
      <c r="G31" s="203"/>
      <c r="H31" s="203"/>
      <c r="I31" s="203"/>
      <c r="J31" s="204"/>
    </row>
    <row r="32" spans="1:10" ht="39" customHeight="1" x14ac:dyDescent="0.25">
      <c r="A32" s="220"/>
      <c r="B32" s="205" t="s">
        <v>31</v>
      </c>
      <c r="C32" s="206"/>
      <c r="D32" s="206"/>
      <c r="E32" s="205" t="s">
        <v>32</v>
      </c>
      <c r="F32" s="206"/>
      <c r="G32" s="210"/>
      <c r="H32" s="206" t="s">
        <v>33</v>
      </c>
      <c r="I32" s="206"/>
      <c r="J32" s="210"/>
    </row>
    <row r="33" spans="1:10" ht="39" customHeight="1" thickBot="1" x14ac:dyDescent="0.3">
      <c r="A33" s="221"/>
      <c r="B33" s="9" t="s">
        <v>13</v>
      </c>
      <c r="C33" s="10" t="s">
        <v>14</v>
      </c>
      <c r="D33" s="11" t="s">
        <v>15</v>
      </c>
      <c r="E33" s="9" t="s">
        <v>13</v>
      </c>
      <c r="F33" s="10" t="s">
        <v>14</v>
      </c>
      <c r="G33" s="12" t="s">
        <v>15</v>
      </c>
      <c r="H33" s="46" t="s">
        <v>13</v>
      </c>
      <c r="I33" s="10" t="s">
        <v>14</v>
      </c>
      <c r="J33" s="12" t="s">
        <v>15</v>
      </c>
    </row>
    <row r="34" spans="1:10" ht="27" customHeight="1" x14ac:dyDescent="0.25">
      <c r="A34" s="36" t="s">
        <v>16</v>
      </c>
      <c r="B34" s="178"/>
      <c r="C34" s="178"/>
      <c r="D34" s="178">
        <v>2</v>
      </c>
      <c r="E34" s="178"/>
      <c r="F34" s="178">
        <v>1</v>
      </c>
      <c r="G34" s="178"/>
      <c r="H34" s="178">
        <v>3</v>
      </c>
      <c r="I34" s="178"/>
      <c r="J34" s="178"/>
    </row>
    <row r="35" spans="1:10" ht="27" customHeight="1" x14ac:dyDescent="0.25">
      <c r="A35" s="38" t="s">
        <v>17</v>
      </c>
      <c r="B35" s="178">
        <v>3</v>
      </c>
      <c r="C35" s="178"/>
      <c r="D35" s="178"/>
      <c r="E35" s="178"/>
      <c r="F35" s="178"/>
      <c r="G35" s="178">
        <v>2</v>
      </c>
      <c r="H35" s="178"/>
      <c r="I35" s="178"/>
      <c r="J35" s="178">
        <v>2</v>
      </c>
    </row>
    <row r="36" spans="1:10" ht="27" customHeight="1" x14ac:dyDescent="0.25">
      <c r="A36" s="38" t="s">
        <v>18</v>
      </c>
      <c r="B36" s="179"/>
      <c r="C36" s="179"/>
      <c r="D36" s="179">
        <v>2</v>
      </c>
      <c r="E36" s="179">
        <v>3</v>
      </c>
      <c r="F36" s="179"/>
      <c r="G36" s="179"/>
      <c r="H36" s="179">
        <v>3</v>
      </c>
      <c r="I36" s="179"/>
      <c r="J36" s="179"/>
    </row>
    <row r="37" spans="1:10" ht="27" customHeight="1" x14ac:dyDescent="0.25">
      <c r="A37" s="38" t="s">
        <v>19</v>
      </c>
      <c r="B37" s="179"/>
      <c r="C37" s="179"/>
      <c r="D37" s="179">
        <v>2</v>
      </c>
      <c r="E37" s="179">
        <v>3</v>
      </c>
      <c r="F37" s="179"/>
      <c r="G37" s="179"/>
      <c r="H37" s="179">
        <v>3</v>
      </c>
      <c r="I37" s="179"/>
      <c r="J37" s="179"/>
    </row>
    <row r="38" spans="1:10" ht="27" customHeight="1" x14ac:dyDescent="0.25">
      <c r="A38" s="38" t="s">
        <v>20</v>
      </c>
      <c r="B38" s="179"/>
      <c r="C38" s="179"/>
      <c r="D38" s="179">
        <v>2</v>
      </c>
      <c r="E38" s="179">
        <v>3</v>
      </c>
      <c r="F38" s="179"/>
      <c r="G38" s="179"/>
      <c r="H38" s="179">
        <v>3</v>
      </c>
      <c r="I38" s="179"/>
      <c r="J38" s="179"/>
    </row>
    <row r="39" spans="1:10" ht="27" customHeight="1" x14ac:dyDescent="0.25">
      <c r="A39" s="38" t="s">
        <v>21</v>
      </c>
      <c r="B39" s="180"/>
      <c r="C39" s="180"/>
      <c r="D39" s="180">
        <v>2</v>
      </c>
      <c r="E39" s="180"/>
      <c r="F39" s="180"/>
      <c r="G39" s="180"/>
      <c r="H39" s="180"/>
      <c r="I39" s="180"/>
      <c r="J39" s="180">
        <v>2</v>
      </c>
    </row>
    <row r="40" spans="1:10" ht="27" customHeight="1" thickBot="1" x14ac:dyDescent="0.3">
      <c r="A40" s="38" t="s">
        <v>22</v>
      </c>
      <c r="B40" s="180"/>
      <c r="C40" s="180"/>
      <c r="D40" s="180">
        <v>2</v>
      </c>
      <c r="E40" s="180"/>
      <c r="F40" s="180"/>
      <c r="G40" s="180"/>
      <c r="H40" s="180"/>
      <c r="I40" s="180"/>
      <c r="J40" s="180">
        <v>2</v>
      </c>
    </row>
    <row r="41" spans="1:10" ht="27" customHeight="1" thickBot="1" x14ac:dyDescent="0.3">
      <c r="A41" s="90" t="s">
        <v>23</v>
      </c>
      <c r="B41" s="50">
        <f>SUM(B34:B40)</f>
        <v>3</v>
      </c>
      <c r="C41" s="51"/>
      <c r="D41" s="52">
        <f>SUM(D34:D40)</f>
        <v>12</v>
      </c>
      <c r="E41" s="50">
        <f>SUM(E34:E40)</f>
        <v>9</v>
      </c>
      <c r="F41" s="51"/>
      <c r="G41" s="53">
        <f>SUM(G34:G40)</f>
        <v>2</v>
      </c>
      <c r="H41" s="54">
        <f>SUM(H34:H40)</f>
        <v>12</v>
      </c>
      <c r="I41" s="51">
        <f>SUM(I34:I40)</f>
        <v>0</v>
      </c>
      <c r="J41" s="53">
        <f>SUM(J34:J40)</f>
        <v>6</v>
      </c>
    </row>
    <row r="42" spans="1:10" ht="27" customHeight="1" thickBot="1" x14ac:dyDescent="0.3">
      <c r="A42" s="55" t="s">
        <v>24</v>
      </c>
      <c r="B42" s="43">
        <f>B41/2</f>
        <v>1.5</v>
      </c>
      <c r="C42" s="44"/>
      <c r="D42" s="56">
        <f>D41/7</f>
        <v>1.7142857142857142</v>
      </c>
      <c r="E42" s="57">
        <f>E41/4</f>
        <v>2.25</v>
      </c>
      <c r="F42" s="58"/>
      <c r="G42" s="59">
        <f>+G41/4</f>
        <v>0.5</v>
      </c>
      <c r="H42" s="60">
        <f>+H41/6</f>
        <v>2</v>
      </c>
      <c r="I42" s="44">
        <f>I41/7</f>
        <v>0</v>
      </c>
      <c r="J42" s="45">
        <f>+J41/7</f>
        <v>0.8571428571428571</v>
      </c>
    </row>
    <row r="43" spans="1:10" ht="27" customHeight="1" thickBot="1" x14ac:dyDescent="0.3">
      <c r="A43" s="61" t="s">
        <v>25</v>
      </c>
      <c r="B43" s="211">
        <f>+B42+D42/3</f>
        <v>2.0714285714285712</v>
      </c>
      <c r="C43" s="212"/>
      <c r="D43" s="213"/>
      <c r="E43" s="211">
        <f>+E42+G42/3</f>
        <v>2.4166666666666665</v>
      </c>
      <c r="F43" s="212"/>
      <c r="G43" s="213"/>
      <c r="H43" s="211">
        <f>+H42+J42/3</f>
        <v>2.2857142857142856</v>
      </c>
      <c r="I43" s="212"/>
      <c r="J43" s="213"/>
    </row>
    <row r="44" spans="1:10" ht="39" customHeight="1" thickBot="1" x14ac:dyDescent="0.3">
      <c r="A44" s="200" t="s">
        <v>8</v>
      </c>
      <c r="B44" s="222" t="s">
        <v>34</v>
      </c>
      <c r="C44" s="203"/>
      <c r="D44" s="203"/>
      <c r="E44" s="203"/>
      <c r="F44" s="203"/>
      <c r="G44" s="203"/>
      <c r="H44" s="203"/>
      <c r="I44" s="203"/>
      <c r="J44" s="204"/>
    </row>
    <row r="45" spans="1:10" ht="39" customHeight="1" x14ac:dyDescent="0.25">
      <c r="A45" s="220"/>
      <c r="B45" s="205" t="s">
        <v>35</v>
      </c>
      <c r="C45" s="206"/>
      <c r="D45" s="210"/>
      <c r="E45" s="207" t="s">
        <v>36</v>
      </c>
      <c r="F45" s="208"/>
      <c r="G45" s="209"/>
      <c r="H45" s="205" t="s">
        <v>37</v>
      </c>
      <c r="I45" s="206"/>
      <c r="J45" s="210"/>
    </row>
    <row r="46" spans="1:10" ht="39" customHeight="1" thickBot="1" x14ac:dyDescent="0.3">
      <c r="A46" s="221"/>
      <c r="B46" s="9" t="s">
        <v>13</v>
      </c>
      <c r="C46" s="10" t="s">
        <v>14</v>
      </c>
      <c r="D46" s="12" t="s">
        <v>15</v>
      </c>
      <c r="E46" s="93" t="s">
        <v>13</v>
      </c>
      <c r="F46" s="94" t="s">
        <v>14</v>
      </c>
      <c r="G46" s="95" t="s">
        <v>15</v>
      </c>
      <c r="H46" s="9" t="s">
        <v>13</v>
      </c>
      <c r="I46" s="10" t="s">
        <v>14</v>
      </c>
      <c r="J46" s="12" t="s">
        <v>15</v>
      </c>
    </row>
    <row r="47" spans="1:10" ht="27" customHeight="1" x14ac:dyDescent="0.25">
      <c r="A47" s="36" t="s">
        <v>16</v>
      </c>
      <c r="B47" s="178">
        <v>3</v>
      </c>
      <c r="C47" s="178"/>
      <c r="D47" s="178"/>
      <c r="E47" s="181">
        <v>3</v>
      </c>
      <c r="F47" s="181"/>
      <c r="G47" s="181"/>
      <c r="H47" s="178">
        <v>3</v>
      </c>
      <c r="I47" s="178"/>
      <c r="J47" s="178"/>
    </row>
    <row r="48" spans="1:10" ht="27" customHeight="1" x14ac:dyDescent="0.25">
      <c r="A48" s="38" t="s">
        <v>17</v>
      </c>
      <c r="B48" s="178">
        <v>3</v>
      </c>
      <c r="C48" s="178"/>
      <c r="D48" s="178"/>
      <c r="E48" s="181">
        <v>3</v>
      </c>
      <c r="F48" s="181"/>
      <c r="G48" s="181"/>
      <c r="H48" s="178">
        <v>3</v>
      </c>
      <c r="I48" s="178"/>
      <c r="J48" s="178"/>
    </row>
    <row r="49" spans="1:10" ht="27" customHeight="1" x14ac:dyDescent="0.25">
      <c r="A49" s="38" t="s">
        <v>18</v>
      </c>
      <c r="B49" s="179">
        <v>3</v>
      </c>
      <c r="C49" s="179"/>
      <c r="D49" s="179"/>
      <c r="E49" s="181"/>
      <c r="F49" s="181"/>
      <c r="G49" s="181">
        <v>2</v>
      </c>
      <c r="H49" s="179">
        <v>3</v>
      </c>
      <c r="I49" s="179"/>
      <c r="J49" s="179"/>
    </row>
    <row r="50" spans="1:10" ht="27" customHeight="1" x14ac:dyDescent="0.25">
      <c r="A50" s="38" t="s">
        <v>19</v>
      </c>
      <c r="B50" s="179">
        <v>3</v>
      </c>
      <c r="C50" s="179"/>
      <c r="D50" s="179"/>
      <c r="E50" s="181">
        <v>3</v>
      </c>
      <c r="F50" s="181"/>
      <c r="G50" s="181"/>
      <c r="H50" s="179">
        <v>3</v>
      </c>
      <c r="I50" s="179"/>
      <c r="J50" s="179"/>
    </row>
    <row r="51" spans="1:10" ht="27" customHeight="1" x14ac:dyDescent="0.25">
      <c r="A51" s="38" t="s">
        <v>20</v>
      </c>
      <c r="B51" s="179">
        <v>3</v>
      </c>
      <c r="C51" s="179"/>
      <c r="D51" s="179"/>
      <c r="E51" s="181"/>
      <c r="F51" s="181"/>
      <c r="G51" s="181">
        <v>2</v>
      </c>
      <c r="H51" s="179">
        <v>3</v>
      </c>
      <c r="I51" s="179"/>
      <c r="J51" s="179"/>
    </row>
    <row r="52" spans="1:10" ht="27" customHeight="1" x14ac:dyDescent="0.25">
      <c r="A52" s="38" t="s">
        <v>21</v>
      </c>
      <c r="B52" s="180"/>
      <c r="C52" s="180"/>
      <c r="D52" s="180">
        <v>2</v>
      </c>
      <c r="E52" s="181"/>
      <c r="F52" s="181"/>
      <c r="G52" s="181">
        <v>2</v>
      </c>
      <c r="H52" s="180">
        <v>3</v>
      </c>
      <c r="I52" s="180"/>
      <c r="J52" s="180"/>
    </row>
    <row r="53" spans="1:10" ht="27" customHeight="1" thickBot="1" x14ac:dyDescent="0.3">
      <c r="A53" s="38" t="s">
        <v>22</v>
      </c>
      <c r="B53" s="180"/>
      <c r="C53" s="180"/>
      <c r="D53" s="180">
        <v>2</v>
      </c>
      <c r="E53" s="181"/>
      <c r="F53" s="181"/>
      <c r="G53" s="181">
        <v>2</v>
      </c>
      <c r="H53" s="180">
        <v>3</v>
      </c>
      <c r="I53" s="180"/>
      <c r="J53" s="180"/>
    </row>
    <row r="54" spans="1:10" ht="27" customHeight="1" thickBot="1" x14ac:dyDescent="0.3">
      <c r="A54" s="90" t="s">
        <v>23</v>
      </c>
      <c r="B54" s="50">
        <f>SUM(B47:B53)</f>
        <v>15</v>
      </c>
      <c r="C54" s="51"/>
      <c r="D54" s="53">
        <f>SUM(D47:D53)</f>
        <v>4</v>
      </c>
      <c r="E54" s="102">
        <f>SUM(E47:E53)</f>
        <v>9</v>
      </c>
      <c r="F54" s="103"/>
      <c r="G54" s="104">
        <f>SUM(G47:G53)</f>
        <v>8</v>
      </c>
      <c r="H54" s="50">
        <f>SUM(H47:H53)</f>
        <v>21</v>
      </c>
      <c r="I54" s="51">
        <f>SUM(I47:I53)</f>
        <v>0</v>
      </c>
      <c r="J54" s="53">
        <f>SUM(J47:J53)</f>
        <v>0</v>
      </c>
    </row>
    <row r="55" spans="1:10" ht="27" customHeight="1" thickBot="1" x14ac:dyDescent="0.3">
      <c r="A55" s="55" t="s">
        <v>24</v>
      </c>
      <c r="B55" s="43">
        <f>B54/7</f>
        <v>2.1428571428571428</v>
      </c>
      <c r="C55" s="44"/>
      <c r="D55" s="45">
        <f>D54/7</f>
        <v>0.5714285714285714</v>
      </c>
      <c r="E55" s="105">
        <f>E54/7</f>
        <v>1.2857142857142858</v>
      </c>
      <c r="F55" s="106"/>
      <c r="G55" s="107">
        <f>+G54/7</f>
        <v>1.1428571428571428</v>
      </c>
      <c r="H55" s="43">
        <f>+H54/7</f>
        <v>3</v>
      </c>
      <c r="I55" s="44">
        <f>I54/7</f>
        <v>0</v>
      </c>
      <c r="J55" s="45">
        <f>+J54/7</f>
        <v>0</v>
      </c>
    </row>
    <row r="56" spans="1:10" ht="27" customHeight="1" thickBot="1" x14ac:dyDescent="0.3">
      <c r="A56" s="61" t="s">
        <v>25</v>
      </c>
      <c r="B56" s="211">
        <f>+B55+D55/3</f>
        <v>2.333333333333333</v>
      </c>
      <c r="C56" s="212"/>
      <c r="D56" s="213"/>
      <c r="E56" s="214">
        <f>+E55+G55/3</f>
        <v>1.6666666666666667</v>
      </c>
      <c r="F56" s="215"/>
      <c r="G56" s="216"/>
      <c r="H56" s="211">
        <f>+H55+J55/3</f>
        <v>3</v>
      </c>
      <c r="I56" s="212"/>
      <c r="J56" s="213"/>
    </row>
    <row r="57" spans="1:10" ht="27" customHeight="1" thickBot="1" x14ac:dyDescent="0.3">
      <c r="A57" s="200" t="s">
        <v>8</v>
      </c>
      <c r="B57" s="247" t="s">
        <v>38</v>
      </c>
      <c r="C57" s="248"/>
      <c r="D57" s="248"/>
      <c r="E57" s="248"/>
      <c r="F57" s="248"/>
      <c r="G57" s="248"/>
      <c r="H57" s="248"/>
      <c r="I57" s="248"/>
      <c r="J57" s="249"/>
    </row>
    <row r="58" spans="1:10" ht="65.25" customHeight="1" x14ac:dyDescent="0.25">
      <c r="A58" s="201"/>
      <c r="B58" s="226" t="s">
        <v>39</v>
      </c>
      <c r="C58" s="227"/>
      <c r="D58" s="228"/>
      <c r="E58" s="235" t="s">
        <v>40</v>
      </c>
      <c r="F58" s="236"/>
      <c r="G58" s="237"/>
      <c r="H58" s="235" t="s">
        <v>41</v>
      </c>
      <c r="I58" s="236"/>
      <c r="J58" s="237"/>
    </row>
    <row r="59" spans="1:10" ht="27" customHeight="1" thickBot="1" x14ac:dyDescent="0.3">
      <c r="A59" s="202"/>
      <c r="B59" s="93" t="s">
        <v>13</v>
      </c>
      <c r="C59" s="94" t="s">
        <v>14</v>
      </c>
      <c r="D59" s="95" t="s">
        <v>15</v>
      </c>
      <c r="E59" s="9" t="s">
        <v>13</v>
      </c>
      <c r="F59" s="10" t="s">
        <v>14</v>
      </c>
      <c r="G59" s="12" t="s">
        <v>15</v>
      </c>
      <c r="H59" s="9" t="s">
        <v>13</v>
      </c>
      <c r="I59" s="10" t="s">
        <v>14</v>
      </c>
      <c r="J59" s="12" t="s">
        <v>15</v>
      </c>
    </row>
    <row r="60" spans="1:10" ht="27" customHeight="1" x14ac:dyDescent="0.25">
      <c r="A60" s="62" t="s">
        <v>16</v>
      </c>
      <c r="B60" s="181"/>
      <c r="C60" s="181"/>
      <c r="D60" s="181">
        <v>2</v>
      </c>
      <c r="E60" s="178">
        <v>3</v>
      </c>
      <c r="F60" s="178"/>
      <c r="G60" s="178"/>
      <c r="H60" s="178"/>
      <c r="I60" s="178"/>
      <c r="J60" s="178">
        <v>2</v>
      </c>
    </row>
    <row r="61" spans="1:10" ht="27" customHeight="1" x14ac:dyDescent="0.25">
      <c r="A61" s="13" t="s">
        <v>17</v>
      </c>
      <c r="B61" s="181">
        <v>3</v>
      </c>
      <c r="C61" s="181"/>
      <c r="D61" s="181"/>
      <c r="E61" s="178">
        <v>3</v>
      </c>
      <c r="F61" s="178"/>
      <c r="G61" s="178"/>
      <c r="H61" s="178">
        <v>3</v>
      </c>
      <c r="I61" s="178"/>
      <c r="J61" s="178"/>
    </row>
    <row r="62" spans="1:10" ht="27" customHeight="1" x14ac:dyDescent="0.25">
      <c r="A62" s="13" t="s">
        <v>18</v>
      </c>
      <c r="B62" s="181"/>
      <c r="C62" s="181"/>
      <c r="D62" s="181">
        <v>2</v>
      </c>
      <c r="E62" s="179">
        <v>3</v>
      </c>
      <c r="F62" s="179"/>
      <c r="G62" s="179"/>
      <c r="H62" s="179">
        <v>3</v>
      </c>
      <c r="I62" s="179"/>
      <c r="J62" s="179"/>
    </row>
    <row r="63" spans="1:10" ht="27" customHeight="1" x14ac:dyDescent="0.25">
      <c r="A63" s="13" t="s">
        <v>19</v>
      </c>
      <c r="B63" s="181"/>
      <c r="C63" s="181"/>
      <c r="D63" s="181">
        <v>2</v>
      </c>
      <c r="E63" s="179">
        <v>3</v>
      </c>
      <c r="F63" s="179"/>
      <c r="G63" s="179"/>
      <c r="H63" s="179">
        <v>3</v>
      </c>
      <c r="I63" s="179"/>
      <c r="J63" s="179"/>
    </row>
    <row r="64" spans="1:10" ht="27" customHeight="1" x14ac:dyDescent="0.25">
      <c r="A64" s="13" t="s">
        <v>20</v>
      </c>
      <c r="B64" s="181">
        <v>3</v>
      </c>
      <c r="C64" s="181"/>
      <c r="D64" s="181"/>
      <c r="E64" s="179">
        <v>3</v>
      </c>
      <c r="F64" s="179"/>
      <c r="G64" s="179"/>
      <c r="H64" s="179">
        <v>3</v>
      </c>
      <c r="I64" s="179"/>
      <c r="J64" s="179"/>
    </row>
    <row r="65" spans="1:10" ht="27" customHeight="1" x14ac:dyDescent="0.25">
      <c r="A65" s="13" t="s">
        <v>21</v>
      </c>
      <c r="B65" s="181"/>
      <c r="C65" s="181"/>
      <c r="D65" s="181">
        <v>2</v>
      </c>
      <c r="E65" s="180"/>
      <c r="F65" s="180"/>
      <c r="G65" s="180">
        <v>2</v>
      </c>
      <c r="H65" s="180"/>
      <c r="I65" s="180"/>
      <c r="J65" s="180">
        <v>2</v>
      </c>
    </row>
    <row r="66" spans="1:10" ht="27" customHeight="1" thickBot="1" x14ac:dyDescent="0.3">
      <c r="A66" s="13" t="s">
        <v>22</v>
      </c>
      <c r="B66" s="181"/>
      <c r="C66" s="181"/>
      <c r="D66" s="181">
        <v>2</v>
      </c>
      <c r="E66" s="180"/>
      <c r="F66" s="180"/>
      <c r="G66" s="180">
        <v>2</v>
      </c>
      <c r="H66" s="180"/>
      <c r="I66" s="180"/>
      <c r="J66" s="180">
        <v>2</v>
      </c>
    </row>
    <row r="67" spans="1:10" ht="27" customHeight="1" thickBot="1" x14ac:dyDescent="0.3">
      <c r="A67" s="27" t="s">
        <v>23</v>
      </c>
      <c r="B67" s="102">
        <f>SUM(B60:B66)</f>
        <v>6</v>
      </c>
      <c r="C67" s="103"/>
      <c r="D67" s="104">
        <f>SUM(D60:D66)</f>
        <v>10</v>
      </c>
      <c r="E67" s="50">
        <f>SUM(E60:E66)</f>
        <v>15</v>
      </c>
      <c r="F67" s="51"/>
      <c r="G67" s="53">
        <f>SUM(G60:G66)</f>
        <v>4</v>
      </c>
      <c r="H67" s="50">
        <f>SUM(H60:H66)</f>
        <v>12</v>
      </c>
      <c r="I67" s="51">
        <f>SUM(I60:I66)</f>
        <v>0</v>
      </c>
      <c r="J67" s="53">
        <f>SUM(J60:J66)</f>
        <v>6</v>
      </c>
    </row>
    <row r="68" spans="1:10" ht="27" customHeight="1" thickBot="1" x14ac:dyDescent="0.3">
      <c r="A68" s="31" t="s">
        <v>24</v>
      </c>
      <c r="B68" s="118">
        <f>B67/7</f>
        <v>0.8571428571428571</v>
      </c>
      <c r="C68" s="119"/>
      <c r="D68" s="127">
        <f>D67/7</f>
        <v>1.4285714285714286</v>
      </c>
      <c r="E68" s="57">
        <f>E67/7</f>
        <v>2.1428571428571428</v>
      </c>
      <c r="F68" s="58"/>
      <c r="G68" s="59">
        <f>+G67/7</f>
        <v>0.5714285714285714</v>
      </c>
      <c r="H68" s="43">
        <f>+H67/7</f>
        <v>1.7142857142857142</v>
      </c>
      <c r="I68" s="44">
        <f>I67/7</f>
        <v>0</v>
      </c>
      <c r="J68" s="45">
        <f>+J67/7</f>
        <v>0.8571428571428571</v>
      </c>
    </row>
    <row r="69" spans="1:10" ht="27" customHeight="1" thickBot="1" x14ac:dyDescent="0.3">
      <c r="A69" s="35" t="s">
        <v>25</v>
      </c>
      <c r="B69" s="214">
        <f>+B68+D68/3</f>
        <v>1.3333333333333333</v>
      </c>
      <c r="C69" s="215"/>
      <c r="D69" s="216"/>
      <c r="E69" s="211">
        <f>+E68+G68/3</f>
        <v>2.333333333333333</v>
      </c>
      <c r="F69" s="212"/>
      <c r="G69" s="213"/>
      <c r="H69" s="211">
        <f>+H68+J68+J68/3</f>
        <v>2.8571428571428568</v>
      </c>
      <c r="I69" s="212"/>
      <c r="J69" s="213"/>
    </row>
    <row r="70" spans="1:10" ht="27" customHeight="1" thickBot="1" x14ac:dyDescent="0.3">
      <c r="A70" s="200" t="s">
        <v>8</v>
      </c>
      <c r="B70" s="233" t="s">
        <v>42</v>
      </c>
      <c r="C70" s="234"/>
      <c r="D70" s="234"/>
      <c r="E70" s="234"/>
      <c r="F70" s="234"/>
      <c r="G70" s="234"/>
      <c r="H70" s="234"/>
      <c r="I70" s="234"/>
      <c r="J70" s="234"/>
    </row>
    <row r="71" spans="1:10" ht="61.5" customHeight="1" thickBot="1" x14ac:dyDescent="0.3">
      <c r="A71" s="220"/>
      <c r="B71" s="207" t="s">
        <v>43</v>
      </c>
      <c r="C71" s="208"/>
      <c r="D71" s="209"/>
      <c r="E71" s="205" t="s">
        <v>44</v>
      </c>
      <c r="F71" s="206"/>
      <c r="G71" s="210"/>
      <c r="H71" s="235" t="s">
        <v>45</v>
      </c>
      <c r="I71" s="236"/>
      <c r="J71" s="237"/>
    </row>
    <row r="72" spans="1:10" ht="27" customHeight="1" thickBot="1" x14ac:dyDescent="0.3">
      <c r="A72" s="221"/>
      <c r="B72" s="93" t="s">
        <v>13</v>
      </c>
      <c r="C72" s="94" t="s">
        <v>14</v>
      </c>
      <c r="D72" s="95" t="s">
        <v>15</v>
      </c>
      <c r="E72" s="205" t="s">
        <v>13</v>
      </c>
      <c r="F72" s="206" t="s">
        <v>14</v>
      </c>
      <c r="G72" s="210" t="s">
        <v>15</v>
      </c>
      <c r="H72" s="9" t="s">
        <v>13</v>
      </c>
      <c r="I72" s="10" t="s">
        <v>14</v>
      </c>
      <c r="J72" s="12" t="s">
        <v>15</v>
      </c>
    </row>
    <row r="73" spans="1:10" ht="27" customHeight="1" x14ac:dyDescent="0.25">
      <c r="A73" s="36" t="s">
        <v>16</v>
      </c>
      <c r="B73" s="181"/>
      <c r="C73" s="181"/>
      <c r="D73" s="181">
        <v>2</v>
      </c>
      <c r="E73" s="178">
        <v>3</v>
      </c>
      <c r="F73" s="178"/>
      <c r="G73" s="178"/>
      <c r="H73" s="182">
        <v>3</v>
      </c>
      <c r="I73" s="146"/>
      <c r="J73" s="172"/>
    </row>
    <row r="74" spans="1:10" ht="27" customHeight="1" x14ac:dyDescent="0.25">
      <c r="A74" s="38" t="s">
        <v>17</v>
      </c>
      <c r="B74" s="181"/>
      <c r="C74" s="181"/>
      <c r="D74" s="181">
        <v>2</v>
      </c>
      <c r="E74" s="178">
        <v>3</v>
      </c>
      <c r="F74" s="178"/>
      <c r="G74" s="178"/>
      <c r="H74" s="182">
        <v>3</v>
      </c>
      <c r="I74" s="146"/>
      <c r="J74" s="172"/>
    </row>
    <row r="75" spans="1:10" ht="27" customHeight="1" x14ac:dyDescent="0.25">
      <c r="A75" s="38" t="s">
        <v>18</v>
      </c>
      <c r="B75" s="181"/>
      <c r="C75" s="181"/>
      <c r="D75" s="181">
        <v>2</v>
      </c>
      <c r="E75" s="179">
        <v>3</v>
      </c>
      <c r="F75" s="179"/>
      <c r="G75" s="179"/>
      <c r="H75" s="183">
        <v>3</v>
      </c>
      <c r="I75" s="184"/>
      <c r="J75" s="136"/>
    </row>
    <row r="76" spans="1:10" ht="27" customHeight="1" x14ac:dyDescent="0.25">
      <c r="A76" s="38" t="s">
        <v>19</v>
      </c>
      <c r="B76" s="181"/>
      <c r="C76" s="181"/>
      <c r="D76" s="181">
        <v>2</v>
      </c>
      <c r="E76" s="179">
        <v>3</v>
      </c>
      <c r="F76" s="179"/>
      <c r="G76" s="179"/>
      <c r="H76" s="183">
        <v>3</v>
      </c>
      <c r="I76" s="184"/>
      <c r="J76" s="136"/>
    </row>
    <row r="77" spans="1:10" ht="27" customHeight="1" x14ac:dyDescent="0.25">
      <c r="A77" s="38" t="s">
        <v>20</v>
      </c>
      <c r="B77" s="181"/>
      <c r="C77" s="181"/>
      <c r="D77" s="181">
        <v>2</v>
      </c>
      <c r="E77" s="179">
        <v>3</v>
      </c>
      <c r="F77" s="179"/>
      <c r="G77" s="179"/>
      <c r="H77" s="183">
        <v>3</v>
      </c>
      <c r="I77" s="184"/>
      <c r="J77" s="136"/>
    </row>
    <row r="78" spans="1:10" ht="27" customHeight="1" x14ac:dyDescent="0.25">
      <c r="A78" s="38" t="s">
        <v>21</v>
      </c>
      <c r="B78" s="181"/>
      <c r="C78" s="181"/>
      <c r="D78" s="181">
        <v>2</v>
      </c>
      <c r="E78" s="180">
        <v>3</v>
      </c>
      <c r="F78" s="180"/>
      <c r="G78" s="180"/>
      <c r="H78" s="185"/>
      <c r="I78" s="148"/>
      <c r="J78" s="143">
        <v>2</v>
      </c>
    </row>
    <row r="79" spans="1:10" ht="27" customHeight="1" thickBot="1" x14ac:dyDescent="0.3">
      <c r="A79" s="38" t="s">
        <v>22</v>
      </c>
      <c r="B79" s="181"/>
      <c r="C79" s="181"/>
      <c r="D79" s="181">
        <v>2</v>
      </c>
      <c r="E79" s="180"/>
      <c r="F79" s="180"/>
      <c r="G79" s="180">
        <v>2</v>
      </c>
      <c r="H79" s="185"/>
      <c r="I79" s="148"/>
      <c r="J79" s="143">
        <v>2</v>
      </c>
    </row>
    <row r="80" spans="1:10" ht="27" customHeight="1" thickBot="1" x14ac:dyDescent="0.3">
      <c r="A80" s="90" t="s">
        <v>23</v>
      </c>
      <c r="B80" s="102">
        <f>SUM(B73:B79)</f>
        <v>0</v>
      </c>
      <c r="C80" s="103"/>
      <c r="D80" s="104">
        <f>SUM(D73:D79)</f>
        <v>14</v>
      </c>
      <c r="E80" s="51">
        <f>SUM(E73:E79)</f>
        <v>18</v>
      </c>
      <c r="F80" s="51"/>
      <c r="G80" s="51">
        <f>SUM(G73:G79)</f>
        <v>2</v>
      </c>
      <c r="H80" s="51">
        <f>SUM(H73:H79)</f>
        <v>15</v>
      </c>
      <c r="I80" s="51">
        <f>SUM(I73:I79)</f>
        <v>0</v>
      </c>
      <c r="J80" s="53">
        <f>SUM(J73:J79)</f>
        <v>4</v>
      </c>
    </row>
    <row r="81" spans="1:10" ht="27" customHeight="1" thickBot="1" x14ac:dyDescent="0.3">
      <c r="A81" s="55" t="s">
        <v>24</v>
      </c>
      <c r="B81" s="118">
        <f>B80/7</f>
        <v>0</v>
      </c>
      <c r="C81" s="119"/>
      <c r="D81" s="127">
        <f>D80/7</f>
        <v>2</v>
      </c>
      <c r="E81" s="44">
        <f>E80/7</f>
        <v>2.5714285714285716</v>
      </c>
      <c r="F81" s="44"/>
      <c r="G81" s="44">
        <f>+G80/7</f>
        <v>0.2857142857142857</v>
      </c>
      <c r="H81" s="44">
        <f>+H80/7</f>
        <v>2.1428571428571428</v>
      </c>
      <c r="I81" s="44">
        <f>I80/7</f>
        <v>0</v>
      </c>
      <c r="J81" s="45">
        <f>+J80/7</f>
        <v>0.5714285714285714</v>
      </c>
    </row>
    <row r="82" spans="1:10" ht="27" customHeight="1" thickBot="1" x14ac:dyDescent="0.3">
      <c r="A82" s="61" t="s">
        <v>25</v>
      </c>
      <c r="B82" s="214">
        <v>2</v>
      </c>
      <c r="C82" s="215"/>
      <c r="D82" s="216"/>
      <c r="E82" s="211">
        <f>+E81+G81/3</f>
        <v>2.666666666666667</v>
      </c>
      <c r="F82" s="212"/>
      <c r="G82" s="213"/>
      <c r="H82" s="211">
        <f>+H81+J81/3</f>
        <v>2.333333333333333</v>
      </c>
      <c r="I82" s="212"/>
      <c r="J82" s="213"/>
    </row>
    <row r="83" spans="1:10" ht="15.75" thickBot="1" x14ac:dyDescent="0.3">
      <c r="A83" s="72"/>
      <c r="B83" s="73"/>
      <c r="C83" s="73"/>
      <c r="D83" s="73"/>
      <c r="E83" s="73"/>
      <c r="F83" s="73"/>
      <c r="G83" s="73"/>
      <c r="H83" s="73"/>
      <c r="I83" s="73"/>
      <c r="J83" s="74"/>
    </row>
    <row r="84" spans="1:10" s="77" customFormat="1" ht="21.95" customHeight="1" thickBot="1" x14ac:dyDescent="0.3">
      <c r="A84" s="230" t="s">
        <v>46</v>
      </c>
      <c r="B84" s="231"/>
      <c r="C84" s="231"/>
      <c r="D84" s="231"/>
      <c r="E84" s="231"/>
      <c r="F84" s="232"/>
      <c r="G84" s="75"/>
      <c r="H84" s="75"/>
      <c r="I84" s="75"/>
      <c r="J84" s="76"/>
    </row>
    <row r="85" spans="1:10" x14ac:dyDescent="0.25">
      <c r="A85" s="85" t="s">
        <v>47</v>
      </c>
      <c r="B85" s="229" t="s">
        <v>48</v>
      </c>
      <c r="C85" s="229"/>
      <c r="D85" s="86" t="s">
        <v>53</v>
      </c>
      <c r="E85" s="86"/>
      <c r="F85" s="87"/>
      <c r="G85" s="78"/>
      <c r="H85" s="78"/>
      <c r="I85" s="78"/>
      <c r="J85" s="79"/>
    </row>
    <row r="86" spans="1:10" x14ac:dyDescent="0.25">
      <c r="A86" s="88" t="s">
        <v>49</v>
      </c>
      <c r="B86" s="238" t="s">
        <v>50</v>
      </c>
      <c r="C86" s="238"/>
      <c r="D86" s="240" t="s">
        <v>54</v>
      </c>
      <c r="E86" s="241"/>
      <c r="F86" s="242"/>
      <c r="G86" s="78"/>
      <c r="H86" s="78"/>
      <c r="I86" s="78"/>
      <c r="J86" s="79"/>
    </row>
    <row r="87" spans="1:10" ht="15.75" thickBot="1" x14ac:dyDescent="0.3">
      <c r="A87" s="89" t="s">
        <v>51</v>
      </c>
      <c r="B87" s="239" t="s">
        <v>52</v>
      </c>
      <c r="C87" s="239"/>
      <c r="D87" s="243"/>
      <c r="E87" s="244"/>
      <c r="F87" s="245"/>
      <c r="G87" s="78"/>
      <c r="H87" s="78"/>
      <c r="I87" s="78"/>
      <c r="J87" s="79"/>
    </row>
    <row r="88" spans="1:10" x14ac:dyDescent="0.25">
      <c r="A88" s="80"/>
      <c r="B88" s="78"/>
      <c r="C88" s="78"/>
      <c r="D88" s="78"/>
      <c r="E88" s="78"/>
      <c r="F88" s="78"/>
      <c r="G88" s="78"/>
      <c r="H88" s="78"/>
      <c r="I88" s="78"/>
      <c r="J88" s="79"/>
    </row>
    <row r="89" spans="1:10" x14ac:dyDescent="0.25">
      <c r="A89" s="80"/>
      <c r="B89" s="78"/>
      <c r="C89" s="78"/>
      <c r="D89" s="78"/>
      <c r="E89" s="78"/>
      <c r="F89" s="78"/>
      <c r="G89" s="78"/>
      <c r="H89" s="78"/>
      <c r="I89" s="78"/>
      <c r="J89" s="79"/>
    </row>
    <row r="90" spans="1:10" ht="15.75" thickBot="1" x14ac:dyDescent="0.3">
      <c r="A90" s="81"/>
      <c r="B90" s="82"/>
      <c r="C90" s="82"/>
      <c r="D90" s="82"/>
      <c r="E90" s="82"/>
      <c r="F90" s="82"/>
      <c r="G90" s="82"/>
      <c r="H90" s="82"/>
      <c r="I90" s="82"/>
      <c r="J90" s="83"/>
    </row>
  </sheetData>
  <mergeCells count="64">
    <mergeCell ref="H82:J82"/>
    <mergeCell ref="A84:F84"/>
    <mergeCell ref="B85:C85"/>
    <mergeCell ref="B86:C86"/>
    <mergeCell ref="D86:F87"/>
    <mergeCell ref="B87:C87"/>
    <mergeCell ref="B69:D69"/>
    <mergeCell ref="E69:G69"/>
    <mergeCell ref="B82:D82"/>
    <mergeCell ref="E82:G82"/>
    <mergeCell ref="H69:J69"/>
    <mergeCell ref="A70:A72"/>
    <mergeCell ref="B70:J70"/>
    <mergeCell ref="B71:D71"/>
    <mergeCell ref="E71:G71"/>
    <mergeCell ref="H71:J71"/>
    <mergeCell ref="E72:G72"/>
    <mergeCell ref="B56:D56"/>
    <mergeCell ref="E56:G56"/>
    <mergeCell ref="H56:J56"/>
    <mergeCell ref="A57:A59"/>
    <mergeCell ref="B57:J57"/>
    <mergeCell ref="B58:D58"/>
    <mergeCell ref="E58:G58"/>
    <mergeCell ref="H58:J58"/>
    <mergeCell ref="B43:D43"/>
    <mergeCell ref="E43:G43"/>
    <mergeCell ref="H43:J43"/>
    <mergeCell ref="A44:A46"/>
    <mergeCell ref="B44:J44"/>
    <mergeCell ref="B45:D45"/>
    <mergeCell ref="E45:G45"/>
    <mergeCell ref="H45:J45"/>
    <mergeCell ref="B30:D30"/>
    <mergeCell ref="E30:G30"/>
    <mergeCell ref="H30:J30"/>
    <mergeCell ref="A31:A33"/>
    <mergeCell ref="B31:J31"/>
    <mergeCell ref="B32:D32"/>
    <mergeCell ref="E32:G32"/>
    <mergeCell ref="H32:J32"/>
    <mergeCell ref="B17:D17"/>
    <mergeCell ref="E17:G17"/>
    <mergeCell ref="H17:J17"/>
    <mergeCell ref="A18:A20"/>
    <mergeCell ref="B18:J18"/>
    <mergeCell ref="B19:D19"/>
    <mergeCell ref="E19:G19"/>
    <mergeCell ref="H19:J19"/>
    <mergeCell ref="G4:H4"/>
    <mergeCell ref="I4:J4"/>
    <mergeCell ref="A5:A7"/>
    <mergeCell ref="B5:J5"/>
    <mergeCell ref="B6:D6"/>
    <mergeCell ref="E6:G6"/>
    <mergeCell ref="H6:J6"/>
    <mergeCell ref="B3:F3"/>
    <mergeCell ref="G3:H3"/>
    <mergeCell ref="I3:J3"/>
    <mergeCell ref="G1:H1"/>
    <mergeCell ref="I1:J1"/>
    <mergeCell ref="B2:F2"/>
    <mergeCell ref="G2:H2"/>
    <mergeCell ref="I2:J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ELENA</vt:lpstr>
      <vt:lpstr>NATALIA MARTINEZ</vt:lpstr>
      <vt:lpstr>ANDREA  GONZALEZ</vt:lpstr>
      <vt:lpstr>DIANA CALDERON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Martinez</dc:creator>
  <cp:lastModifiedBy>Natalia Martinez</cp:lastModifiedBy>
  <dcterms:created xsi:type="dcterms:W3CDTF">2015-03-19T20:49:31Z</dcterms:created>
  <dcterms:modified xsi:type="dcterms:W3CDTF">2015-06-11T13:41:18Z</dcterms:modified>
</cp:coreProperties>
</file>